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стр.1" sheetId="1" r:id="rId1"/>
    <sheet name="стр.2_3" sheetId="2" r:id="rId2"/>
    <sheet name="стр.4" sheetId="3" r:id="rId3"/>
  </sheets>
  <definedNames>
    <definedName name="_xlnm.Print_Area" localSheetId="0">'стр.1'!$A$1:$K$25</definedName>
  </definedNames>
  <calcPr fullCalcOnLoad="1"/>
</workbook>
</file>

<file path=xl/sharedStrings.xml><?xml version="1.0" encoding="utf-8"?>
<sst xmlns="http://schemas.openxmlformats.org/spreadsheetml/2006/main" count="88" uniqueCount="67">
  <si>
    <t>кол-во</t>
  </si>
  <si>
    <t>КОСГУ 340</t>
  </si>
  <si>
    <t>КОСГУ 310</t>
  </si>
  <si>
    <t>единица изме-рения</t>
  </si>
  <si>
    <t>Услуга № 1</t>
  </si>
  <si>
    <t>ИТОГО
(гр. 4 + гр. 5 + гр. 6 + гр. 7)</t>
  </si>
  <si>
    <t>РАСЧЕТ</t>
  </si>
  <si>
    <t>Таблица 1</t>
  </si>
  <si>
    <t>КОСГУ
211</t>
  </si>
  <si>
    <t>КОСГУ
213</t>
  </si>
  <si>
    <t>КОСГУ 223</t>
  </si>
  <si>
    <t>КОСГУ 224</t>
  </si>
  <si>
    <t>КОСГУ 225</t>
  </si>
  <si>
    <t>КОСГУ 226</t>
  </si>
  <si>
    <t>потребление тепловой энергии</t>
  </si>
  <si>
    <t>потребление
электри-ческой энергии</t>
  </si>
  <si>
    <t>потребление холодного водоснаб-жения</t>
  </si>
  <si>
    <t>потребление горячего водоснаб-жения</t>
  </si>
  <si>
    <t>нормативных затрат на общехозяйственные нужды</t>
  </si>
  <si>
    <t>Таблица 2</t>
  </si>
  <si>
    <t>Нормативные затраты на общехозяйственные нужды</t>
  </si>
  <si>
    <t>КОСГУ 290</t>
  </si>
  <si>
    <t>КОСГУ 212</t>
  </si>
  <si>
    <t>Таблица 2 (продолжение)</t>
  </si>
  <si>
    <t>КОСГУ
221</t>
  </si>
  <si>
    <t>КОСГУ
222</t>
  </si>
  <si>
    <t>КОСГУ
224</t>
  </si>
  <si>
    <t>КОСГУ
225</t>
  </si>
  <si>
    <t>КОСГУ
340</t>
  </si>
  <si>
    <t>КОСГУ
310</t>
  </si>
  <si>
    <t>нормативных затрат на содержание имущества учреждения</t>
  </si>
  <si>
    <t>Таблица 3</t>
  </si>
  <si>
    <t>Затраты на содержание имущества учреждения</t>
  </si>
  <si>
    <t>нормативных затрат, непосредственно связанных с оказанием муниципальных услуг</t>
  </si>
  <si>
    <t>Затраты, непосредственно связанные с оказанием муниципальной
услуги</t>
  </si>
  <si>
    <t>Объем
муниципальной
услуги</t>
  </si>
  <si>
    <t>затраты на оплату труда
и начисления на выплаты
по оплате труда персонала, принимающего непосредственное участие
в оказании муниципальной услуги, тыс. руб.</t>
  </si>
  <si>
    <t>затраты
на приобрете-ние материаль-ных запасов, потребляемых в процессе оказания муниципаль-ной услуги, тыс. руб.</t>
  </si>
  <si>
    <t>иные затраты, связанные
с оказанием муниципаль-ной услуги, тыс.руб.</t>
  </si>
  <si>
    <t>Наименование муниципальной услуги</t>
  </si>
  <si>
    <r>
      <t>количество
штатных единиц учреждения, которые
не принимают непосредственного участия в оказании муниципальной услуги (административно-управленческий, административно-хозяйственный
и иной персонал,
не принимающий непосредственного участия в оказании услуги)</t>
    </r>
    <r>
      <rPr>
        <vertAlign val="superscript"/>
        <sz val="9"/>
        <rFont val="Times New Roman"/>
        <family val="1"/>
      </rPr>
      <t>2</t>
    </r>
  </si>
  <si>
    <t>Объем муниципальной услуги
(из таблицы 1)</t>
  </si>
  <si>
    <t>ИТОГО, тыс. руб.</t>
  </si>
  <si>
    <t>прочие затраты
на общехозяйственные нужды, тыс. руб.</t>
  </si>
  <si>
    <t>затраты на содержание объектов особо
ценного движимого имущества,
закрепленного за учреждением
или приобретенного учреждением за счет средств, выделенных ему учредителем
на приобретение такого имущества, тыс. руб.</t>
  </si>
  <si>
    <t>затраты на содержание объектов недвижимого имущества,
закрепленного за учреждением
на праве оперативного управления
или приобретенного данным учреждением за счет средств, выделенных ему учредителем
на приобретение такого имущества,
а также недвижимого имущества, находящегося у учреждения
на основании договора аренды
или безвозмездного пользования, эксплуатируемого в процессе
оказания муниципальных услуг, тыс. руб.</t>
  </si>
  <si>
    <t>затраты на коммунальные услуги, тыс. руб.
(за исключением нормативных затрат,
отнесенных к нормативным затратам
по содержанию имущества согласно Таблице 3)</t>
  </si>
  <si>
    <t>затраты
на приобре-тение транспорт-ных услуг, тыс. руб.</t>
  </si>
  <si>
    <t>затраты
на приобре-тение услуг связи, тыс. руб.</t>
  </si>
  <si>
    <t>затраты на оплату труда
и начисления на выплаты по оплате труда работников учреждения, которые не принимают непосредственного участия в оказании муниципальной услуги (административно-управленческий, административно-хозяйственный и иной персонал,
не принимающий непосредственного участия в оказании  услуги), тыс. руб.</t>
  </si>
  <si>
    <t>Наименование
муниципальной услуги</t>
  </si>
  <si>
    <t>Потребление электрической энергии
(10 % от общего объема затрат
на оплату), тыс. руб.</t>
  </si>
  <si>
    <t>Уплата налогов, в качестве объекта налогообложения по которым признается недвижимое и особо
ценное движимое имущество, закрепленное за учреждением
или приобретенное учреждением
за счет средств, выделенных учредителем на приобретение,
в том числе земельные участки, тыс. руб.</t>
  </si>
  <si>
    <t>Потребление
тепловой энергии
(50 % от общего объема затрат
на оплату), тыс. руб.</t>
  </si>
  <si>
    <t>Итого, тыс. руб.</t>
  </si>
  <si>
    <t>Удельный вес муниципальной услуги исходя
 из затрат на оплату труда персонала, принимающего непосредствен-ное участие
в ее оказании
(в %)</t>
  </si>
  <si>
    <r>
      <t>Количество штатных единиц, принимающих непосредственное участие
в оказании муниципальной услуги (с одним десятичным знаком после запятой)</t>
    </r>
    <r>
      <rPr>
        <vertAlign val="superscript"/>
        <sz val="9"/>
        <rFont val="Times New Roman"/>
        <family val="1"/>
      </rPr>
      <t>1</t>
    </r>
  </si>
  <si>
    <t>Итого планируемый финансовый год</t>
  </si>
  <si>
    <t>Нормативные
затраты, непосредственно связанные
с оказанием муниципальной
услуги
(руб. за единицу)
(гр. 8 / гр. 9 * 1000)</t>
  </si>
  <si>
    <t>Нормативные затраты на общехозяйственные нужды
(руб. за единицу)
(гр. 21 / гр. 23*1000)</t>
  </si>
  <si>
    <t>МБУ "Гатчинский дворец молодежи"</t>
  </si>
  <si>
    <t>Организация досуга молодежи, воспитание гражданственности и патриотизма, профессиональная ориентация молодежи</t>
  </si>
  <si>
    <t>меропр.</t>
  </si>
  <si>
    <t>КОСГУ
226,290</t>
  </si>
  <si>
    <t>на 2014 год</t>
  </si>
  <si>
    <t>Затраты
на общехозяйст-венные нужды пропорционально нормативным затратам на оплату труда персонала, непосредственно принимающего участие в оказании муниципальной услуги, тыс. руб.
(гр. 21 * гр.3 из таблицы 1/ 100)</t>
  </si>
  <si>
    <t>Затраты на содержание имущества учреждения пропорционально оплате труда персонала, непосредственно принимающего участие
в оказании муниципальной услуги, рублей
(гр. 5 * гр.3 из таблицы 1 / 100)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</si>
</sst>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SheetLayoutView="100" workbookViewId="0" topLeftCell="A1">
      <selection activeCell="D18" sqref="D18:E18"/>
    </sheetView>
  </sheetViews>
  <sheetFormatPr defaultColWidth="9.00390625" defaultRowHeight="12.75"/>
  <cols>
    <col min="1" max="1" width="16.625" style="1" customWidth="1"/>
    <col min="2" max="2" width="14.00390625" style="1" customWidth="1"/>
    <col min="3" max="3" width="12.875" style="1" customWidth="1"/>
    <col min="4" max="7" width="11.25390625" style="1" customWidth="1"/>
    <col min="8" max="8" width="12.625" style="1" customWidth="1"/>
    <col min="9" max="9" width="10.75390625" style="1" customWidth="1"/>
    <col min="10" max="10" width="8.25390625" style="1" customWidth="1"/>
    <col min="11" max="11" width="17.375" style="1" customWidth="1"/>
    <col min="12" max="16384" width="9.125" style="1" customWidth="1"/>
  </cols>
  <sheetData>
    <row r="1" spans="8:11" ht="11.25" customHeight="1">
      <c r="H1" s="27"/>
      <c r="I1" s="27"/>
      <c r="J1" s="27"/>
      <c r="K1" s="27"/>
    </row>
    <row r="2" spans="7:11" ht="11.25" customHeight="1">
      <c r="G2" s="17"/>
      <c r="H2" s="27"/>
      <c r="I2" s="27"/>
      <c r="J2" s="27"/>
      <c r="K2" s="27"/>
    </row>
    <row r="3" spans="7:11" ht="11.25" customHeight="1">
      <c r="G3" s="17"/>
      <c r="H3" s="27"/>
      <c r="I3" s="27"/>
      <c r="J3" s="27"/>
      <c r="K3" s="27"/>
    </row>
    <row r="4" spans="7:11" ht="11.25" customHeight="1">
      <c r="G4" s="17"/>
      <c r="H4" s="27"/>
      <c r="I4" s="27"/>
      <c r="J4" s="27"/>
      <c r="K4" s="27"/>
    </row>
    <row r="5" spans="7:11" ht="11.25" customHeight="1">
      <c r="G5" s="17"/>
      <c r="H5" s="27"/>
      <c r="I5" s="27"/>
      <c r="J5" s="27"/>
      <c r="K5" s="27"/>
    </row>
    <row r="6" spans="7:11" ht="11.25" customHeight="1">
      <c r="G6" s="17"/>
      <c r="H6" s="27"/>
      <c r="I6" s="27"/>
      <c r="J6" s="27"/>
      <c r="K6" s="27"/>
    </row>
    <row r="7" spans="8:11" ht="12.75">
      <c r="H7" s="27"/>
      <c r="I7" s="27"/>
      <c r="J7" s="27"/>
      <c r="K7" s="27"/>
    </row>
    <row r="8" s="7" customFormat="1" ht="15">
      <c r="K8" s="8" t="s">
        <v>7</v>
      </c>
    </row>
    <row r="9" spans="1:11" s="9" customFormat="1" ht="15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9" customFormat="1" ht="15.75">
      <c r="A10" s="28" t="s">
        <v>33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s="9" customFormat="1" ht="15.75">
      <c r="A11" s="15"/>
      <c r="B11" s="15"/>
      <c r="C11" s="28" t="s">
        <v>60</v>
      </c>
      <c r="D11" s="28"/>
      <c r="E11" s="28"/>
      <c r="F11" s="28"/>
      <c r="G11" s="28"/>
      <c r="H11" s="28"/>
      <c r="I11" s="15"/>
      <c r="J11" s="15"/>
      <c r="K11" s="15"/>
    </row>
    <row r="12" spans="1:11" s="9" customFormat="1" ht="15.75">
      <c r="A12" s="15"/>
      <c r="B12" s="15"/>
      <c r="C12" s="15"/>
      <c r="D12" s="41" t="s">
        <v>64</v>
      </c>
      <c r="E12" s="41"/>
      <c r="F12" s="41"/>
      <c r="G12" s="41"/>
      <c r="H12" s="15"/>
      <c r="I12" s="15"/>
      <c r="J12" s="15"/>
      <c r="K12" s="15"/>
    </row>
    <row r="13" s="7" customFormat="1" ht="15">
      <c r="K13" s="8"/>
    </row>
    <row r="14" spans="1:11" s="6" customFormat="1" ht="25.5" customHeight="1">
      <c r="A14" s="33" t="s">
        <v>39</v>
      </c>
      <c r="B14" s="33" t="s">
        <v>56</v>
      </c>
      <c r="C14" s="33" t="s">
        <v>55</v>
      </c>
      <c r="D14" s="36" t="s">
        <v>34</v>
      </c>
      <c r="E14" s="38"/>
      <c r="F14" s="38"/>
      <c r="G14" s="38"/>
      <c r="H14" s="37"/>
      <c r="I14" s="29" t="s">
        <v>35</v>
      </c>
      <c r="J14" s="30"/>
      <c r="K14" s="33" t="s">
        <v>58</v>
      </c>
    </row>
    <row r="15" spans="1:11" s="6" customFormat="1" ht="126" customHeight="1">
      <c r="A15" s="34"/>
      <c r="B15" s="34"/>
      <c r="C15" s="34"/>
      <c r="D15" s="36" t="s">
        <v>36</v>
      </c>
      <c r="E15" s="37"/>
      <c r="F15" s="11" t="s">
        <v>37</v>
      </c>
      <c r="G15" s="11" t="s">
        <v>38</v>
      </c>
      <c r="H15" s="33" t="s">
        <v>5</v>
      </c>
      <c r="I15" s="31"/>
      <c r="J15" s="32"/>
      <c r="K15" s="34"/>
    </row>
    <row r="16" spans="1:11" s="6" customFormat="1" ht="39.75" customHeight="1">
      <c r="A16" s="35"/>
      <c r="B16" s="35"/>
      <c r="C16" s="35"/>
      <c r="D16" s="11" t="s">
        <v>8</v>
      </c>
      <c r="E16" s="11" t="s">
        <v>9</v>
      </c>
      <c r="F16" s="11" t="s">
        <v>28</v>
      </c>
      <c r="G16" s="11" t="s">
        <v>29</v>
      </c>
      <c r="H16" s="35"/>
      <c r="I16" s="11" t="s">
        <v>0</v>
      </c>
      <c r="J16" s="11" t="s">
        <v>3</v>
      </c>
      <c r="K16" s="35"/>
    </row>
    <row r="17" spans="1:11" s="6" customFormat="1" ht="1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</row>
    <row r="18" spans="1:11" ht="26.25" customHeight="1">
      <c r="A18" s="2" t="s">
        <v>4</v>
      </c>
      <c r="B18" s="24">
        <v>6</v>
      </c>
      <c r="C18" s="24">
        <v>100</v>
      </c>
      <c r="D18" s="24">
        <f>1668.6+46.6</f>
        <v>1715.1999999999998</v>
      </c>
      <c r="E18" s="24">
        <f>503.9+14.1</f>
        <v>518</v>
      </c>
      <c r="F18" s="24"/>
      <c r="G18" s="24"/>
      <c r="H18" s="24">
        <f>D18+E18</f>
        <v>2233.2</v>
      </c>
      <c r="I18" s="24">
        <v>120</v>
      </c>
      <c r="J18" s="24" t="s">
        <v>62</v>
      </c>
      <c r="K18" s="24">
        <f>H18/I18*1000</f>
        <v>18610</v>
      </c>
    </row>
    <row r="19" spans="1:11" s="4" customFormat="1" ht="39.75" customHeight="1">
      <c r="A19" s="3" t="s">
        <v>57</v>
      </c>
      <c r="B19" s="25">
        <f>B18</f>
        <v>6</v>
      </c>
      <c r="C19" s="25">
        <f aca="true" t="shared" si="0" ref="C19:H19">C18</f>
        <v>100</v>
      </c>
      <c r="D19" s="25">
        <f t="shared" si="0"/>
        <v>1715.1999999999998</v>
      </c>
      <c r="E19" s="25">
        <f t="shared" si="0"/>
        <v>518</v>
      </c>
      <c r="F19" s="25">
        <f t="shared" si="0"/>
        <v>0</v>
      </c>
      <c r="G19" s="25">
        <f t="shared" si="0"/>
        <v>0</v>
      </c>
      <c r="H19" s="25">
        <f t="shared" si="0"/>
        <v>2233.2</v>
      </c>
      <c r="I19" s="25"/>
      <c r="J19" s="25"/>
      <c r="K19" s="25">
        <f>K18</f>
        <v>18610</v>
      </c>
    </row>
    <row r="20" s="6" customFormat="1" ht="17.25" customHeight="1">
      <c r="A20" s="14"/>
    </row>
    <row r="22" spans="1:11" ht="12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ht="17.25" customHeight="1"/>
    <row r="24" spans="1:1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</sheetData>
  <mergeCells count="15">
    <mergeCell ref="A22:K22"/>
    <mergeCell ref="A24:K24"/>
    <mergeCell ref="D12:G12"/>
    <mergeCell ref="C14:C16"/>
    <mergeCell ref="B14:B16"/>
    <mergeCell ref="A14:A16"/>
    <mergeCell ref="H1:K7"/>
    <mergeCell ref="A9:K9"/>
    <mergeCell ref="A10:K10"/>
    <mergeCell ref="I14:J15"/>
    <mergeCell ref="K14:K16"/>
    <mergeCell ref="H15:H16"/>
    <mergeCell ref="D15:E15"/>
    <mergeCell ref="D14:H14"/>
    <mergeCell ref="C11:H11"/>
  </mergeCells>
  <printOptions/>
  <pageMargins left="0.5118110236220472" right="0.4724409448818898" top="0.5905511811023623" bottom="0.3937007874015748" header="0.1968503937007874" footer="0.1968503937007874"/>
  <pageSetup firstPageNumber="11" useFirstPageNumber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SheetLayoutView="100" workbookViewId="0" topLeftCell="A1">
      <selection activeCell="M12" sqref="M12"/>
    </sheetView>
  </sheetViews>
  <sheetFormatPr defaultColWidth="9.00390625" defaultRowHeight="12.75"/>
  <cols>
    <col min="1" max="1" width="15.375" style="1" customWidth="1"/>
    <col min="2" max="2" width="15.00390625" style="1" customWidth="1"/>
    <col min="3" max="6" width="9.75390625" style="1" customWidth="1"/>
    <col min="7" max="10" width="10.00390625" style="1" customWidth="1"/>
    <col min="11" max="13" width="9.75390625" style="1" customWidth="1"/>
    <col min="14" max="14" width="15.375" style="1" customWidth="1"/>
    <col min="15" max="21" width="8.75390625" style="1" customWidth="1"/>
    <col min="22" max="22" width="11.75390625" style="1" customWidth="1"/>
    <col min="23" max="23" width="15.75390625" style="1" customWidth="1"/>
    <col min="24" max="24" width="9.875" style="1" customWidth="1"/>
    <col min="25" max="25" width="6.75390625" style="1" customWidth="1"/>
    <col min="26" max="26" width="17.75390625" style="1" customWidth="1"/>
    <col min="27" max="16384" width="9.125" style="1" customWidth="1"/>
  </cols>
  <sheetData>
    <row r="1" spans="13:26" s="7" customFormat="1" ht="15">
      <c r="M1" s="8" t="s">
        <v>19</v>
      </c>
      <c r="Z1" s="8" t="s">
        <v>23</v>
      </c>
    </row>
    <row r="2" spans="1:13" s="9" customFormat="1" ht="15.75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9" customFormat="1" ht="15.7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9" customFormat="1" ht="15.75">
      <c r="A4" s="15"/>
      <c r="B4" s="15"/>
      <c r="C4" s="28" t="s">
        <v>60</v>
      </c>
      <c r="D4" s="28"/>
      <c r="E4" s="28"/>
      <c r="F4" s="28"/>
      <c r="G4" s="28"/>
      <c r="H4" s="28"/>
      <c r="I4" s="28"/>
      <c r="J4" s="28"/>
      <c r="K4" s="15"/>
      <c r="L4" s="15"/>
      <c r="M4" s="15"/>
    </row>
    <row r="5" spans="1:13" s="9" customFormat="1" ht="15.75">
      <c r="A5" s="15"/>
      <c r="B5" s="15"/>
      <c r="C5" s="15"/>
      <c r="D5" s="15"/>
      <c r="E5" s="41" t="s">
        <v>64</v>
      </c>
      <c r="F5" s="41"/>
      <c r="G5" s="41"/>
      <c r="H5" s="41"/>
      <c r="I5" s="15"/>
      <c r="J5" s="15"/>
      <c r="K5" s="15"/>
      <c r="L5" s="15"/>
      <c r="M5" s="15"/>
    </row>
    <row r="6" spans="1:26" s="7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Z6" s="8"/>
    </row>
    <row r="7" spans="1:26" ht="15" customHeight="1">
      <c r="A7" s="33" t="s">
        <v>39</v>
      </c>
      <c r="B7" s="42" t="s">
        <v>20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33" t="s">
        <v>39</v>
      </c>
      <c r="O7" s="44" t="s">
        <v>20</v>
      </c>
      <c r="P7" s="45"/>
      <c r="Q7" s="45"/>
      <c r="R7" s="45"/>
      <c r="S7" s="45"/>
      <c r="T7" s="45"/>
      <c r="U7" s="45"/>
      <c r="V7" s="45"/>
      <c r="W7" s="33" t="s">
        <v>65</v>
      </c>
      <c r="X7" s="29" t="s">
        <v>41</v>
      </c>
      <c r="Y7" s="30"/>
      <c r="Z7" s="33" t="s">
        <v>59</v>
      </c>
    </row>
    <row r="8" spans="1:26" s="6" customFormat="1" ht="207" customHeight="1">
      <c r="A8" s="34"/>
      <c r="B8" s="33" t="s">
        <v>40</v>
      </c>
      <c r="C8" s="36" t="s">
        <v>49</v>
      </c>
      <c r="D8" s="37"/>
      <c r="E8" s="11" t="s">
        <v>48</v>
      </c>
      <c r="F8" s="11" t="s">
        <v>47</v>
      </c>
      <c r="G8" s="36" t="s">
        <v>46</v>
      </c>
      <c r="H8" s="38"/>
      <c r="I8" s="38"/>
      <c r="J8" s="37"/>
      <c r="K8" s="36" t="s">
        <v>45</v>
      </c>
      <c r="L8" s="38"/>
      <c r="M8" s="37"/>
      <c r="N8" s="34"/>
      <c r="O8" s="36" t="s">
        <v>44</v>
      </c>
      <c r="P8" s="38"/>
      <c r="Q8" s="38"/>
      <c r="R8" s="37"/>
      <c r="S8" s="36" t="s">
        <v>43</v>
      </c>
      <c r="T8" s="38"/>
      <c r="U8" s="37"/>
      <c r="V8" s="29" t="s">
        <v>42</v>
      </c>
      <c r="W8" s="34"/>
      <c r="X8" s="31"/>
      <c r="Y8" s="32"/>
      <c r="Z8" s="34"/>
    </row>
    <row r="9" spans="1:26" s="6" customFormat="1" ht="12.75" customHeight="1">
      <c r="A9" s="34"/>
      <c r="B9" s="34"/>
      <c r="C9" s="33" t="s">
        <v>8</v>
      </c>
      <c r="D9" s="33" t="s">
        <v>9</v>
      </c>
      <c r="E9" s="33" t="s">
        <v>24</v>
      </c>
      <c r="F9" s="33" t="s">
        <v>25</v>
      </c>
      <c r="G9" s="36" t="s">
        <v>10</v>
      </c>
      <c r="H9" s="38"/>
      <c r="I9" s="38"/>
      <c r="J9" s="37"/>
      <c r="K9" s="33" t="s">
        <v>26</v>
      </c>
      <c r="L9" s="33" t="s">
        <v>27</v>
      </c>
      <c r="M9" s="33" t="s">
        <v>63</v>
      </c>
      <c r="N9" s="34"/>
      <c r="O9" s="33" t="s">
        <v>11</v>
      </c>
      <c r="P9" s="33" t="s">
        <v>12</v>
      </c>
      <c r="Q9" s="33" t="s">
        <v>13</v>
      </c>
      <c r="R9" s="33" t="s">
        <v>21</v>
      </c>
      <c r="S9" s="33" t="s">
        <v>2</v>
      </c>
      <c r="T9" s="33" t="s">
        <v>1</v>
      </c>
      <c r="U9" s="33" t="s">
        <v>22</v>
      </c>
      <c r="V9" s="46"/>
      <c r="W9" s="34"/>
      <c r="X9" s="30" t="s">
        <v>0</v>
      </c>
      <c r="Y9" s="33" t="s">
        <v>3</v>
      </c>
      <c r="Z9" s="34"/>
    </row>
    <row r="10" spans="1:26" s="6" customFormat="1" ht="51" customHeight="1">
      <c r="A10" s="35"/>
      <c r="B10" s="35"/>
      <c r="C10" s="35"/>
      <c r="D10" s="35"/>
      <c r="E10" s="35"/>
      <c r="F10" s="35"/>
      <c r="G10" s="11" t="s">
        <v>15</v>
      </c>
      <c r="H10" s="11" t="s">
        <v>14</v>
      </c>
      <c r="I10" s="11" t="s">
        <v>16</v>
      </c>
      <c r="J10" s="11" t="s">
        <v>17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1"/>
      <c r="W10" s="35"/>
      <c r="X10" s="32"/>
      <c r="Y10" s="35"/>
      <c r="Z10" s="35"/>
    </row>
    <row r="11" spans="1:26" s="6" customFormat="1" ht="1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</row>
    <row r="12" spans="1:26" ht="26.25" customHeight="1">
      <c r="A12" s="2" t="s">
        <v>4</v>
      </c>
      <c r="B12" s="26">
        <v>0</v>
      </c>
      <c r="C12" s="24">
        <f>1540.3+8.2+15.2</f>
        <v>1563.7</v>
      </c>
      <c r="D12" s="24">
        <f>465.2+1.1-15.2</f>
        <v>451.1</v>
      </c>
      <c r="E12" s="26">
        <v>32.1</v>
      </c>
      <c r="F12" s="26"/>
      <c r="G12" s="26">
        <v>54</v>
      </c>
      <c r="H12" s="26">
        <v>92.5</v>
      </c>
      <c r="I12" s="24">
        <v>20</v>
      </c>
      <c r="J12" s="26"/>
      <c r="K12" s="26"/>
      <c r="L12" s="26">
        <v>36</v>
      </c>
      <c r="M12" s="24">
        <f>35+10+30</f>
        <v>75</v>
      </c>
      <c r="N12" s="2" t="s">
        <v>4</v>
      </c>
      <c r="O12" s="26"/>
      <c r="P12" s="26"/>
      <c r="Q12" s="26"/>
      <c r="R12" s="26"/>
      <c r="S12" s="26"/>
      <c r="T12" s="26"/>
      <c r="U12" s="26"/>
      <c r="V12" s="26">
        <f>SUM(O12:U12)+SUM(C12:M12)</f>
        <v>2324.4</v>
      </c>
      <c r="W12" s="26">
        <f>V13*'стр.1'!C18/100</f>
        <v>2324.4</v>
      </c>
      <c r="X12" s="26">
        <v>120</v>
      </c>
      <c r="Y12" s="26" t="s">
        <v>62</v>
      </c>
      <c r="Z12" s="26">
        <f>W12/X12*1000</f>
        <v>19370</v>
      </c>
    </row>
    <row r="13" spans="1:26" s="4" customFormat="1" ht="36" customHeight="1">
      <c r="A13" s="3" t="s">
        <v>57</v>
      </c>
      <c r="B13" s="23">
        <f>B12</f>
        <v>0</v>
      </c>
      <c r="C13" s="23">
        <f aca="true" t="shared" si="0" ref="C13:M13">C12</f>
        <v>1563.7</v>
      </c>
      <c r="D13" s="23">
        <f t="shared" si="0"/>
        <v>451.1</v>
      </c>
      <c r="E13" s="23">
        <f t="shared" si="0"/>
        <v>32.1</v>
      </c>
      <c r="F13" s="23">
        <f t="shared" si="0"/>
        <v>0</v>
      </c>
      <c r="G13" s="23">
        <f t="shared" si="0"/>
        <v>54</v>
      </c>
      <c r="H13" s="23">
        <f t="shared" si="0"/>
        <v>92.5</v>
      </c>
      <c r="I13" s="23">
        <f t="shared" si="0"/>
        <v>20</v>
      </c>
      <c r="J13" s="23">
        <f t="shared" si="0"/>
        <v>0</v>
      </c>
      <c r="K13" s="23">
        <f t="shared" si="0"/>
        <v>0</v>
      </c>
      <c r="L13" s="23">
        <f t="shared" si="0"/>
        <v>36</v>
      </c>
      <c r="M13" s="23">
        <f t="shared" si="0"/>
        <v>75</v>
      </c>
      <c r="N13" s="3" t="s">
        <v>57</v>
      </c>
      <c r="O13" s="23">
        <f aca="true" t="shared" si="1" ref="O13:W13">O12</f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2324.4</v>
      </c>
      <c r="W13" s="23">
        <f t="shared" si="1"/>
        <v>2324.4</v>
      </c>
      <c r="X13" s="23"/>
      <c r="Y13" s="23"/>
      <c r="Z13" s="23"/>
    </row>
    <row r="14" spans="1:14" s="6" customFormat="1" ht="17.25" customHeight="1">
      <c r="A14" s="14"/>
      <c r="N14" s="14"/>
    </row>
    <row r="15" spans="1:14" s="6" customFormat="1" ht="17.25" customHeight="1">
      <c r="A15" s="14"/>
      <c r="N15" s="14"/>
    </row>
    <row r="16" spans="1:24" ht="12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ht="17.25" customHeight="1"/>
    <row r="18" spans="1:24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</sheetData>
  <mergeCells count="39">
    <mergeCell ref="C4:J4"/>
    <mergeCell ref="E5:H5"/>
    <mergeCell ref="A16:K16"/>
    <mergeCell ref="A18:K18"/>
    <mergeCell ref="G9:J9"/>
    <mergeCell ref="K9:K10"/>
    <mergeCell ref="B8:B10"/>
    <mergeCell ref="C9:C10"/>
    <mergeCell ref="D9:D10"/>
    <mergeCell ref="C8:D8"/>
    <mergeCell ref="N16:X16"/>
    <mergeCell ref="N18:X18"/>
    <mergeCell ref="Z7:Z10"/>
    <mergeCell ref="O8:R8"/>
    <mergeCell ref="S8:U8"/>
    <mergeCell ref="V8:V10"/>
    <mergeCell ref="O9:O10"/>
    <mergeCell ref="T9:T10"/>
    <mergeCell ref="U9:U10"/>
    <mergeCell ref="X9:X10"/>
    <mergeCell ref="Y9:Y10"/>
    <mergeCell ref="S9:S10"/>
    <mergeCell ref="N7:N10"/>
    <mergeCell ref="P9:P10"/>
    <mergeCell ref="Q9:Q10"/>
    <mergeCell ref="R9:R10"/>
    <mergeCell ref="O7:V7"/>
    <mergeCell ref="W7:W10"/>
    <mergeCell ref="X7:Y8"/>
    <mergeCell ref="A2:M2"/>
    <mergeCell ref="A3:M3"/>
    <mergeCell ref="B7:M7"/>
    <mergeCell ref="A7:A10"/>
    <mergeCell ref="L9:L10"/>
    <mergeCell ref="M9:M10"/>
    <mergeCell ref="G8:J8"/>
    <mergeCell ref="K8:M8"/>
    <mergeCell ref="E9:E10"/>
    <mergeCell ref="F9:F10"/>
  </mergeCells>
  <printOptions/>
  <pageMargins left="0.5118110236220472" right="0.4724409448818898" top="0.7874015748031497" bottom="0.3937007874015748" header="0.1968503937007874" footer="0.1968503937007874"/>
  <pageSetup firstPageNumber="12" useFirstPageNumber="1" horizontalDpi="600" verticalDpi="600" orientation="landscape" paperSize="9" scale="8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tabSelected="1" view="pageBreakPreview" zoomScaleSheetLayoutView="100" workbookViewId="0" topLeftCell="A1">
      <selection activeCell="F11" sqref="F11:F12"/>
    </sheetView>
  </sheetViews>
  <sheetFormatPr defaultColWidth="9.00390625" defaultRowHeight="12.75"/>
  <cols>
    <col min="1" max="1" width="29.875" style="1" customWidth="1"/>
    <col min="2" max="2" width="17.125" style="1" customWidth="1"/>
    <col min="3" max="3" width="17.00390625" style="1" customWidth="1"/>
    <col min="4" max="4" width="28.25390625" style="1" customWidth="1"/>
    <col min="5" max="5" width="21.375" style="1" customWidth="1"/>
    <col min="6" max="6" width="24.375" style="1" customWidth="1"/>
    <col min="7" max="16384" width="9.125" style="1" customWidth="1"/>
  </cols>
  <sheetData>
    <row r="1" s="7" customFormat="1" ht="15">
      <c r="F1" s="8" t="s">
        <v>31</v>
      </c>
    </row>
    <row r="2" spans="1:6" s="9" customFormat="1" ht="15.75">
      <c r="A2" s="28" t="s">
        <v>6</v>
      </c>
      <c r="B2" s="28"/>
      <c r="C2" s="28"/>
      <c r="D2" s="28"/>
      <c r="E2" s="28"/>
      <c r="F2" s="28"/>
    </row>
    <row r="3" spans="1:6" s="9" customFormat="1" ht="15.75">
      <c r="A3" s="28" t="s">
        <v>30</v>
      </c>
      <c r="B3" s="28"/>
      <c r="C3" s="28"/>
      <c r="D3" s="28"/>
      <c r="E3" s="28"/>
      <c r="F3" s="28"/>
    </row>
    <row r="4" spans="2:5" ht="15.75">
      <c r="B4" s="28" t="s">
        <v>60</v>
      </c>
      <c r="C4" s="28"/>
      <c r="D4" s="28"/>
      <c r="E4" s="28"/>
    </row>
    <row r="5" spans="2:6" s="7" customFormat="1" ht="15">
      <c r="B5" s="41" t="s">
        <v>64</v>
      </c>
      <c r="C5" s="41"/>
      <c r="D5" s="41"/>
      <c r="E5" s="41"/>
      <c r="F5" s="8"/>
    </row>
    <row r="6" spans="2:6" s="7" customFormat="1" ht="15">
      <c r="B6" s="16"/>
      <c r="C6" s="16"/>
      <c r="D6" s="16"/>
      <c r="E6" s="16"/>
      <c r="F6" s="8"/>
    </row>
    <row r="7" spans="1:6" s="6" customFormat="1" ht="15" customHeight="1">
      <c r="A7" s="33" t="s">
        <v>50</v>
      </c>
      <c r="B7" s="36" t="s">
        <v>32</v>
      </c>
      <c r="C7" s="38"/>
      <c r="D7" s="38"/>
      <c r="E7" s="38"/>
      <c r="F7" s="33" t="s">
        <v>66</v>
      </c>
    </row>
    <row r="8" spans="1:6" s="6" customFormat="1" ht="129.75" customHeight="1">
      <c r="A8" s="34"/>
      <c r="B8" s="11" t="s">
        <v>51</v>
      </c>
      <c r="C8" s="10" t="s">
        <v>53</v>
      </c>
      <c r="D8" s="11" t="s">
        <v>52</v>
      </c>
      <c r="E8" s="33" t="s">
        <v>54</v>
      </c>
      <c r="F8" s="34"/>
    </row>
    <row r="9" spans="1:6" s="6" customFormat="1" ht="15" customHeight="1">
      <c r="A9" s="35"/>
      <c r="B9" s="36" t="s">
        <v>10</v>
      </c>
      <c r="C9" s="37"/>
      <c r="D9" s="11" t="s">
        <v>21</v>
      </c>
      <c r="E9" s="35"/>
      <c r="F9" s="35"/>
    </row>
    <row r="10" spans="1:6" s="6" customFormat="1" ht="12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</row>
    <row r="11" spans="1:29" ht="73.5" customHeight="1">
      <c r="A11" s="20" t="s">
        <v>61</v>
      </c>
      <c r="B11" s="21">
        <v>6</v>
      </c>
      <c r="C11" s="21">
        <v>92.5</v>
      </c>
      <c r="D11" s="21"/>
      <c r="E11" s="21">
        <f>D11+C11+B11</f>
        <v>98.5</v>
      </c>
      <c r="F11" s="22">
        <f>E11*'стр.1'!C18/100</f>
        <v>98.5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</row>
    <row r="12" spans="1:6" s="4" customFormat="1" ht="26.25" customHeight="1">
      <c r="A12" s="3" t="s">
        <v>57</v>
      </c>
      <c r="B12" s="5">
        <f>B11</f>
        <v>6</v>
      </c>
      <c r="C12" s="5">
        <f>C11</f>
        <v>92.5</v>
      </c>
      <c r="D12" s="5">
        <f>D11</f>
        <v>0</v>
      </c>
      <c r="E12" s="5">
        <f>E11</f>
        <v>98.5</v>
      </c>
      <c r="F12" s="23">
        <f>F11</f>
        <v>98.5</v>
      </c>
    </row>
    <row r="13" s="6" customFormat="1" ht="17.25" customHeight="1">
      <c r="A13" s="14"/>
    </row>
    <row r="14" s="6" customFormat="1" ht="17.25" customHeight="1">
      <c r="A14" s="14"/>
    </row>
    <row r="15" spans="1:6" ht="12.75">
      <c r="A15" s="39"/>
      <c r="B15" s="40"/>
      <c r="C15" s="40"/>
      <c r="D15" s="40"/>
      <c r="E15" s="40"/>
      <c r="F15" s="40"/>
    </row>
    <row r="17" spans="1:6" ht="12.75">
      <c r="A17" s="40"/>
      <c r="B17" s="40"/>
      <c r="C17" s="40"/>
      <c r="D17" s="40"/>
      <c r="E17" s="40"/>
      <c r="F17" s="40"/>
    </row>
  </sheetData>
  <mergeCells count="11">
    <mergeCell ref="A15:F15"/>
    <mergeCell ref="A17:F17"/>
    <mergeCell ref="B4:E4"/>
    <mergeCell ref="B5:E5"/>
    <mergeCell ref="F7:F9"/>
    <mergeCell ref="B9:C9"/>
    <mergeCell ref="A2:F2"/>
    <mergeCell ref="A3:F3"/>
    <mergeCell ref="A7:A9"/>
    <mergeCell ref="B7:E7"/>
    <mergeCell ref="E8:E9"/>
  </mergeCells>
  <printOptions/>
  <pageMargins left="0.5118110236220472" right="0.4724409448818898" top="0.7874015748031497" bottom="0.3937007874015748" header="0.1968503937007874" footer="0.1968503937007874"/>
  <pageSetup firstPageNumber="1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zaytseva</cp:lastModifiedBy>
  <cp:lastPrinted>2014-05-21T14:29:20Z</cp:lastPrinted>
  <dcterms:created xsi:type="dcterms:W3CDTF">2011-06-24T09:23:24Z</dcterms:created>
  <dcterms:modified xsi:type="dcterms:W3CDTF">2014-05-21T14:29:47Z</dcterms:modified>
  <cp:category/>
  <cp:version/>
  <cp:contentType/>
  <cp:contentStatus/>
</cp:coreProperties>
</file>