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Роспись расходов" sheetId="1" r:id="rId1"/>
  </sheets>
  <definedNames>
    <definedName name="LAST_CELL" localSheetId="0">'Роспись расходов'!#REF!</definedName>
  </definedNames>
  <calcPr calcId="124519"/>
</workbook>
</file>

<file path=xl/calcChain.xml><?xml version="1.0" encoding="utf-8"?>
<calcChain xmlns="http://schemas.openxmlformats.org/spreadsheetml/2006/main">
  <c r="E379" i="1"/>
  <c r="E380"/>
  <c r="E381"/>
  <c r="E388"/>
  <c r="E389"/>
  <c r="E437"/>
  <c r="E438"/>
  <c r="E57"/>
  <c r="E56" s="1"/>
  <c r="E53" s="1"/>
  <c r="E43"/>
  <c r="E46"/>
  <c r="E47"/>
  <c r="E214"/>
  <c r="E212"/>
  <c r="E13"/>
  <c r="E386"/>
  <c r="E385" s="1"/>
  <c r="E387"/>
  <c r="E378"/>
  <c r="E373"/>
  <c r="E327"/>
  <c r="E354"/>
  <c r="E69"/>
  <c r="E104"/>
  <c r="E103" s="1"/>
  <c r="E105"/>
  <c r="E96"/>
  <c r="E76"/>
  <c r="E14"/>
  <c r="E68"/>
  <c r="E72"/>
  <c r="E73"/>
  <c r="E290"/>
  <c r="E291"/>
  <c r="E292"/>
  <c r="E293"/>
  <c r="E204"/>
  <c r="E205"/>
  <c r="E206"/>
  <c r="E207"/>
  <c r="E167"/>
  <c r="E12"/>
</calcChain>
</file>

<file path=xl/sharedStrings.xml><?xml version="1.0" encoding="utf-8"?>
<sst xmlns="http://schemas.openxmlformats.org/spreadsheetml/2006/main" count="1533" uniqueCount="433">
  <si>
    <t>5</t>
  </si>
  <si>
    <t>Наименование показателя</t>
  </si>
  <si>
    <t>1</t>
  </si>
  <si>
    <t>КБК</t>
  </si>
  <si>
    <t>КЦСР</t>
  </si>
  <si>
    <t>2</t>
  </si>
  <si>
    <t>КВР</t>
  </si>
  <si>
    <t>3</t>
  </si>
  <si>
    <t>КФСР</t>
  </si>
  <si>
    <t>4</t>
  </si>
  <si>
    <t>3000000000</t>
  </si>
  <si>
    <t>Программная часть МО "Город Гатчина"</t>
  </si>
  <si>
    <t>3100000000</t>
  </si>
  <si>
    <t>Муниципальная программа МО "Город Гатчина" "Социальная поддержка отдельных категорий граждан"</t>
  </si>
  <si>
    <t>3110000000</t>
  </si>
  <si>
    <t>Подпрограмма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</si>
  <si>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3110015190</t>
  </si>
  <si>
    <t>Компенсация выпадающих доходов организациям, предоставляющим населению жилищные услуги по тарифам, не обеспечивающим возмещение издержек в рамках подпрограммы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</si>
  <si>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1003</t>
  </si>
  <si>
    <t>Социальное обеспечение населения</t>
  </si>
  <si>
    <t>3110015300</t>
  </si>
  <si>
    <t>Меры социальной поддержки малообеспеченным гражданам и гражданам, достигшим возраста 85 лет, на оплату ЖКУ в рамках подпрограммы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</si>
  <si>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3110016500</t>
  </si>
  <si>
    <t>Предоставление субсидий на оплату жилого помещения и коммунальных услуг в рамках подпрограммы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</si>
  <si>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3110016510</t>
  </si>
  <si>
    <t>Предоставление ежемесячных выплат многодетным семьям в рамках подпрограммы "Социальная поддержка отдельных категорий граждан в сфере оплаты жилищно-коммунальных услуг" муниципальной программы МО "Город Гатчина" "Социальная поддержка отдельных категорий граждан"</t>
  </si>
  <si>
    <t>3120000000</t>
  </si>
  <si>
    <t>Подпрограмма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</si>
  <si>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3120016520</t>
  </si>
  <si>
    <t>Обеспечение предоставления гражданам льготы на услуги общего мыльного отделения муниципальных бань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</si>
  <si>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3120016530</t>
  </si>
  <si>
    <t>Предоставление субсидии на частичную компенсацию затрат собственников при газификации помещений в многоквартирных жилых домах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</si>
  <si>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3120016540</t>
  </si>
  <si>
    <t>Предоставление субсидии на частичную компенсацию затрат собственников при газификации индивидуальных жилых домов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</si>
  <si>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3120016550</t>
  </si>
  <si>
    <t>Предоставление ежемесячной и единовременной денежной выплаты Почетным гражданам города Гатчина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</si>
  <si>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3120016560</t>
  </si>
  <si>
    <t>Предоставление стопроцентной компенсации проезда в автобусах по г. Гатчина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</si>
  <si>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3120016570</t>
  </si>
  <si>
    <t>Предоставление денежной компенсации части расходов на приобретение и доставку топлива отдельным категориям граждан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</si>
  <si>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3120016580</t>
  </si>
  <si>
    <t>Предоставление компенсации затрат на установку индивидуальных приборов учета потребления коммунальных услуг в рамках подпрограммы "Дополнительные меры социальной поддержки отдельных категорий граждан" муниципальной программы МО "Город Гатчина" "Социальная поддержка отдельных категорий граждан"</t>
  </si>
  <si>
    <t>3130000000</t>
  </si>
  <si>
    <t>Подпрограмма "Создание условий для обеспечения реализации программы "Социальная поддержка отдельных категорий граждан в МО "Город Гатчина" муниципальной программы МО "Город Гатчина" "Социальная поддержка отдельных категорий граждан"</t>
  </si>
  <si>
    <t>3130012900</t>
  </si>
  <si>
    <t>Обеспечение деятельности подведомственных учреждений в рамках подпрограммы "Создание условий для обеспечения реализации программы "Социальная поддержка отдельных категорий граждан в МО "Город Гатчина" муниципальной программы МО "Город Гатчина" "Социальная поддержка отдельных категорий граждан"</t>
  </si>
  <si>
    <t>0113</t>
  </si>
  <si>
    <t>Другие общегосударственные вопросы</t>
  </si>
  <si>
    <t>3200000000</t>
  </si>
  <si>
    <t>Муниципальная программа МО "Город Гатчина" "Развитие физической культуры и спорта, молодежная политика"</t>
  </si>
  <si>
    <t>3210000000</t>
  </si>
  <si>
    <t>Подпрограмма "Развитие физической культуры и массового спорта" муниципальной программы МО "Город Гатчина" "Развитие физической культуры и спорта, молодежная политика"</t>
  </si>
  <si>
    <t>3210015790</t>
  </si>
  <si>
    <t>Организация и проведение официальных физкультурно-оздоровительных и спортивных мероприятий для различных категорий и групп населения в рамках подпрограммы "Развитие физической культуры и массового спорта" муниципальной программы МО "Город Гатчина" "Развитие физической культуры и спорта, молодежная политика"</t>
  </si>
  <si>
    <t>1102</t>
  </si>
  <si>
    <t>Массовый спорт</t>
  </si>
  <si>
    <t>3210015810</t>
  </si>
  <si>
    <t>Предоставление субсидий некоммерческим социально ориентированным организациям, осуществляющим свою деятельность в сфере физической культуры и спорта на проведение спортивно-массовых мероприятий, направленных на пропаганду здорового образа жизни в рамках подпрограммы "Развитие физической культуры и массового спорта" муниципальной программы МО "Город Гатчина" "Развитие физической культуры и спорта, молодежная политика"</t>
  </si>
  <si>
    <t>630</t>
  </si>
  <si>
    <t>Субсидии некоммерческим организациям (за исключением государственных (муниципальных) учреждений)</t>
  </si>
  <si>
    <t>3210016830</t>
  </si>
  <si>
    <t>Подготовка спортивных сборных команд МО "Город Гатчина"</t>
  </si>
  <si>
    <t>3220000000</t>
  </si>
  <si>
    <t>Подпрограмма "Молодежная политика" муниципальной программы МО "Город Гатчина" "Развитие физической культуры и спорта, молодежная политика"</t>
  </si>
  <si>
    <t>3220015230</t>
  </si>
  <si>
    <t>Организация и проведение культурно-массовых молодежных мероприятий в рамках подпрограммы "Молодежная политика" муниципальной программы МО "Город Гатчина" "Развитие физической культуры и спорта, молодежная политика"</t>
  </si>
  <si>
    <t>0707</t>
  </si>
  <si>
    <t>Молодежная политика и оздоровление детей</t>
  </si>
  <si>
    <t>3220016020</t>
  </si>
  <si>
    <t>Организация летней оздоровительной кампании для детей из семей, находящихся в трудной жизненной ситуации в рамках подпрограммы "Молодежная политика" муниципальной программы МО "Город Гатчина" "Развитие физической культуры и спорта, молодежная политика"</t>
  </si>
  <si>
    <t>3230000000</t>
  </si>
  <si>
    <t>Подпрограмма "Развитие инфраструктуры спорта и молодежной политики" муниципальной программы МО "Город Гатчина" "Развитие физической культуры и спорта, молодежная политика"</t>
  </si>
  <si>
    <t>3230012800</t>
  </si>
  <si>
    <t>Мероприятия по обеспечению деятельности подведомственных учреждений физкультуры и спорта в рамках подпрограммы "Развитие инфраструктуры спорта и молодежной политики" муниципальной программы МО "Город Гатчина" "Развитие физической культуры и спорта, молодежная политика"</t>
  </si>
  <si>
    <t>1101</t>
  </si>
  <si>
    <t>Физическая культура</t>
  </si>
  <si>
    <t>3230015820</t>
  </si>
  <si>
    <t>Организация досуга молодежи, воспитание гражданственности и патриотизма, профессиональная ориентация молодежи в рамках подпрограммы "Развитие инфраструктуры спорта и молодежной политики" муниципальной программы МО "Город Гатчина" "Развитие физической культуры и спорта, молодежная политика"</t>
  </si>
  <si>
    <t>3230072020</t>
  </si>
  <si>
    <t>Мероприятия по развитию общественной инфраструктуры муниципального значения</t>
  </si>
  <si>
    <t>3300000000</t>
  </si>
  <si>
    <t>Муниципальная программа МО "Город Гатчина" "Развитие сферы культуры"</t>
  </si>
  <si>
    <t>3310000000</t>
  </si>
  <si>
    <t>Подпрограмма "Сохранение и развитие культуры, искусства и народного творчества" муниципальной программы МО "Город Гатчина" "Развитие сферы культуры"</t>
  </si>
  <si>
    <t>3310012950</t>
  </si>
  <si>
    <t>Субсидии муниципальным учреждениям в сфере кинематографии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</si>
  <si>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</si>
  <si>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</si>
  <si>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0802</t>
  </si>
  <si>
    <t>Кинематография</t>
  </si>
  <si>
    <t>3310015270</t>
  </si>
  <si>
    <t>Мероприятия иного организационного характера в сфере культуры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</si>
  <si>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0801</t>
  </si>
  <si>
    <t>Культура</t>
  </si>
  <si>
    <t>3310015290</t>
  </si>
  <si>
    <t>Проведение мероприятий Праздничного календаря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</si>
  <si>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3310015730</t>
  </si>
  <si>
    <t>Выявление и поддержка лиц, проявивших выдающиеся способности, талантливых творческих исполнителей, коллективов, руководителей и учреждений культуры, проведение конкурсов и фестивалей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</si>
  <si>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3310074370</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</si>
  <si>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</si>
  <si>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33100S4370</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</si>
  <si>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в рамках подпрограммы "Сохранение и развитие культуры, искусства и народного творчества" муниципальной программы МО "Город Гатчина" "Развитие сферы культуры"</t>
  </si>
  <si>
    <t>3320000000</t>
  </si>
  <si>
    <t>Подпрограмма "Обеспечение культурным досугом населения МО "Город Гатчина" муниципальной программы МО "Город Гатчина" "Развитие сферы культуры"</t>
  </si>
  <si>
    <t>3320012500</t>
  </si>
  <si>
    <t>Обеспечение деятельности подведомственных учреждений культуры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</si>
  <si>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3320012520</t>
  </si>
  <si>
    <t>Укрепление материально-технической базы муниципальных учреждений культуры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</si>
  <si>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3320012600</t>
  </si>
  <si>
    <t>Обеспечение деятельности муниципальных библиотек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</si>
  <si>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3320012620</t>
  </si>
  <si>
    <t>Укрепление материально-технической базы муниципальных библиотек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</si>
  <si>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3320012700</t>
  </si>
  <si>
    <t>Обеспечение деятельности музеев муниципального ведения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</si>
  <si>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3320012720</t>
  </si>
  <si>
    <t>Укрепление материально-технической базы музеев муниципального ведения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</si>
  <si>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3320012910</t>
  </si>
  <si>
    <t>Содержание учреждений, осуществляющих бухгалтерскую и хозяйственную деятельность в рамках подпрограммы "Обеспечение культурным досугом населения МО "Город Гатчина" муниципальной программы МО "Город Гатчина" "Развитие сферы культуры"</t>
  </si>
  <si>
    <t>0804</t>
  </si>
  <si>
    <t>Другие вопросы в области культуры, кинематографии</t>
  </si>
  <si>
    <t>3320070360</t>
  </si>
  <si>
    <t>Субсидия на обеспечение выплат стимулирующего характера работникам муниципальных учреждений культуры ЛО в рамках подпрограммы "Обеспечение условий реализации гос.программы" гос.программы ЛО "Развитие культуры в ЛО"</t>
  </si>
  <si>
    <t>3320072020</t>
  </si>
  <si>
    <t>Мероприя тия по развитию общественной инфрастрктуры муниципального значения</t>
  </si>
  <si>
    <t>3400000000</t>
  </si>
  <si>
    <t>Муниципальная программа МО "Город Гатчина" "Создание условий для обеспечения качественным жильем граждан МО "Город Гатчина"</t>
  </si>
  <si>
    <t>3410000000</t>
  </si>
  <si>
    <t>Подпрограмма "Поддержка граждан, нуждающихся в улучшении жилищных условий, в том числе молодежи" муниципальной программы МО "Город Гатчина" "Создание условий для обеспечения качественным жильем граждан МО "Город Гатчина"</t>
  </si>
  <si>
    <t>3410050200</t>
  </si>
  <si>
    <t>субсидия из федерального бюджета на реализацию подпрограммы "Обеспечение жильем молодых семей" ФЦП "Жилище" на 2011-2015 годы</t>
  </si>
  <si>
    <t>3410070740</t>
  </si>
  <si>
    <t>Субсидии в рамках подпрограммы "Поддержка граждан, нуждающихся в улучшении жилищных условий на основе принципов ипотечного кредитования в Ленобласти" гос.программы "Обеспечение качественным жильем граждан на территории ЛО"</t>
  </si>
  <si>
    <t>3410070750</t>
  </si>
  <si>
    <t>Субсидии на жилье для молодежи в рамках подпрограммы"Жилье для молодежи"государственной программы Ленинградской области"Обеспечение качественным жильем граждан на территории Ленинградской области"</t>
  </si>
  <si>
    <t>34100L0200</t>
  </si>
  <si>
    <t>Предоставление социальных выплат на приобретение (строительство) жилья молодым семьям в рамках подпрограммы "Поддержка граждан, нуждающихся в улучшении жилищных условий, в том числе молодежи"(Жилище)</t>
  </si>
  <si>
    <t>34100R0200</t>
  </si>
  <si>
    <t>субсидия из областного бюджета на реализацию подпрограммы "Обеспечение жильем молодых семей" ФЦП "Жилище"</t>
  </si>
  <si>
    <t>34100S0740</t>
  </si>
  <si>
    <t>Предоставление социальных выплат на приобретение (строительство) жилья гражданам, нуждающимся в улучшении жилищных условий, на основе принципов ипотечного кредитования в рамках подпрограммы "Поддержка граждан, нуждающихся в улучшении жилищных условий, в том числе молодежи, на основе принципов ипотечного кредитования муниципальной программы МО "Город Гатчина" "Создание условий для обеспечения качественным жильем граждан МО "Город Гатчина"</t>
  </si>
  <si>
    <t>34100S0750</t>
  </si>
  <si>
    <t>Предоставление социальных выплат на приобретение (строительство) жилья молодежи в рамках подпрограммы "Поддержка граждан, нуждающихся в улучшении жилищных условий, в том числе молодежи" муниципальной программы МО "Город Гатчина" "Создание условий для обеспечения качественным жильем граждан МО "Город Гатчина"</t>
  </si>
  <si>
    <t>3420000000</t>
  </si>
  <si>
    <t>Подпрограмма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t>
  </si>
  <si>
    <t>3420009502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</si>
  <si>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t>
  </si>
  <si>
    <t>0501</t>
  </si>
  <si>
    <t>Жилищное хозяйство</t>
  </si>
  <si>
    <t>3420009602</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</si>
  <si>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нобходимости развития малоэтажного жилищного строительства в рамках подпрограммы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t>
  </si>
  <si>
    <t>3420015620</t>
  </si>
  <si>
    <t>Проведение мероприятий по переселению граждан из аварийного жилищного фонда в рамках подпрограммы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t>
  </si>
  <si>
    <t>34200S9602</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</si>
  <si>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нобходимости развития малоэтажногj жилищного строительства в рамках подпрограммы "Переселение граждан из аварийного жилищного фонда МО "Город Гатчина" муниципальной программы МО "Город Гатчина" "Создание условий для обеспечения качественным жильем граждан МО "Город Гатчина" (бюджет ГМР)</t>
  </si>
  <si>
    <t>3430000000</t>
  </si>
  <si>
    <t>Подпрограмма "Обеспечение мероприятий по ремонту жилых помещений, находящихся в муниципальной собственности МО "Город Гатчина" муниципальной программы МО "Город Гатчина" "Создание условий для обеспечения качественным жильем граждан МО "Город Гатчина"</t>
  </si>
  <si>
    <t>3430015200</t>
  </si>
  <si>
    <t>Содержание муниципального жилищного фонда, в том числе капитальный ремонт муниципального жилищного фонда в рамках подпрограммы "Обеспечение мероприятий по ремонту жилых помещений, находящихся в муниципальной собственности МО "Город Гатчина" муниципальной программы МО "Город Гатчина" "Создание условий для обеспечения качественным жильем граждан МО "Город Гатчина"</t>
  </si>
  <si>
    <t>3440000000</t>
  </si>
  <si>
    <t>Подпрограмма "Обеспечение меропритий по капитальному ремонту многоквартирных жилых домов, расположенных на территории МО "Город Гатчина" муниципальной программы МО "Город Гатчина" "Создание условий для обеспечения качественным жильем граждан МО "Город Гатчина"</t>
  </si>
  <si>
    <t>3440015200</t>
  </si>
  <si>
    <t>Содержание муниципального жилищного фонда, в том числе капитальный ремонт муниципального жилищного фонда в рамках подпрограммы "Обеспечение мероприятий по капитальному ремонту многоквартирных жилых домов, расположенных на территории МО "Город Гатчина" муниципальной программы МО "Город Гатчина" "Создание условий для обеспечения качественным жильем граждан МО "Город Гатчина"</t>
  </si>
  <si>
    <t>34400S1678</t>
  </si>
  <si>
    <t>Субсидии на долевое софинансирование за счет средств местного бюджета краткосрочного плана реализации региональной программы капитального ремонта в рамках подпрограммы "Обеспечение мероприятий по капитальному ремонту многоквартирных жилых домов, расположенных на территории МО "Город Гатчина" муниципальной программы МО "Город Гатчина" "Создание условий для обеспечения качественным жильем граждан МО "Город Гатчина"</t>
  </si>
  <si>
    <t>3450000000</t>
  </si>
  <si>
    <t>Подпрограмма "Развитие инженерной и социальной инфраструктуры в районах массовой жилой застройки" муниципальной программы МО "Город Гатчина" "Создание условий для обеспечения качественным жильем граждан МО "Город Гатчина"</t>
  </si>
  <si>
    <t>3450070780</t>
  </si>
  <si>
    <t>Проектирование и строительство инженерной и транспортной инфраструктуры на земельных участках, предоставленных членам многодетных семей, молодым специалистам, членам молодых семейв рамках подпрограммы "Развитие инженерной и социальной инфраструктуры в районах массовой жилой застройки" муниципальной программы МО "Город Гатчина" "Создание условий для обеспечения качественным жильем граждан МО "Город Гатчина"</t>
  </si>
  <si>
    <t>0412</t>
  </si>
  <si>
    <t>Другие вопросы в области национальной экономики</t>
  </si>
  <si>
    <t>34500S0780</t>
  </si>
  <si>
    <t>Софинансирование строительства инженерной и транспортной инфраструктуры на земельных участках, предоставленных членам многодетных семей, молодым специалистам, членам молодых семейв рамках подпрограммы "Развитие инженерной и социальной инфраструктуры в районах массовой жилой застройки" муниципальной программы МО "Город Гатчина" "Создание условий для обеспечения качественным жильем граждан МО "Город Гатчина"</t>
  </si>
  <si>
    <t>3460000000</t>
  </si>
  <si>
    <t>Подпрограмма "Оказание поддержки гражданам МО "Город Гатчина", пострадавшим в результате пожара муниципального жилищного фонда" муниципальной программы МО "Город Гатчина" "Создание условий для обеспечения качественным жильем граждан МО "Город Гатчина"</t>
  </si>
  <si>
    <t>3460070800</t>
  </si>
  <si>
    <t>Субсидии на оказание поддержки гражданам, пострадавшим в результате пожара муниципального жилищного фонда в рамках подпрограммы "Оказавние поддержки гражданам МО "Город Гатчина", пострадавшим в результате пожара муниципального жилищного фонда" муниципальной программы МО "Город Гатчина" "Создание условий для обеспечения качественным жильем граждан МО "Город Гатчина"</t>
  </si>
  <si>
    <t>34600S0800</t>
  </si>
  <si>
    <t>Оказание поддержки гражданам МО "Город Гатчина", пострадавшим в результате пожара муниципального жилищного фонда в рамках подпрограммы "Оказавние поддержки гражданам МО "Город Гатчина", пострадавшим в результате пожара муниципального жилищного фонда" муниципальной программы МО "Город Гатчина" "Создание условий для обеспечения качественным жильем граждан МО "Город Гатчина"</t>
  </si>
  <si>
    <t>3500000000</t>
  </si>
  <si>
    <t>Муниципальная программа МО "Город Гатчина" "Организация благоустройства, содержание дорог местного значения, повышение безопасности дорожного движения"</t>
  </si>
  <si>
    <t>3510000000</t>
  </si>
  <si>
    <t>Подпрограмма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</si>
  <si>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3510016600</t>
  </si>
  <si>
    <t>Механизированная уборка дорог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</si>
  <si>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0409</t>
  </si>
  <si>
    <t>Дорожное хозяйство (дорожные фонды)</t>
  </si>
  <si>
    <t>3510016610</t>
  </si>
  <si>
    <t>Механизированная и ручная уборка дворовых территорий и внутриквартальных проездов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</si>
  <si>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0503</t>
  </si>
  <si>
    <t>Благоустройство</t>
  </si>
  <si>
    <t>3510016620</t>
  </si>
  <si>
    <t>Содержание дорог, находящихся в муниципальной собственности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</si>
  <si>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3510016630</t>
  </si>
  <si>
    <t>Механизированная и ручная уборка тротуаров, уборка территорий общего пользования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</si>
  <si>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3510016650</t>
  </si>
  <si>
    <t>Текущее содержание технических средств дорожного движения в рамках подпрограммы "Содержание, ремонт и уборка дорог общего пользования на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</si>
  <si>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3510072020</t>
  </si>
  <si>
    <t>3520000000</t>
  </si>
  <si>
    <t>Подпрограмма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</si>
  <si>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3520015380</t>
  </si>
  <si>
    <t>Проведение мероприятий по организации уличного освещения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</si>
  <si>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3520015400</t>
  </si>
  <si>
    <t>Проведение мероприятий по озеленению территории поселения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</si>
  <si>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3520015410</t>
  </si>
  <si>
    <t>Организация и содержание мест захоронения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</si>
  <si>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3520015420</t>
  </si>
  <si>
    <t>Прочие мероприятия по благоустройству территории поселения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</si>
  <si>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3520016700</t>
  </si>
  <si>
    <t>Содержание детских и спортивных площадок, устройство оснований и приобретение и установка оборудования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</si>
  <si>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3520016710</t>
  </si>
  <si>
    <t>Эвакуация транспортных средств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</si>
  <si>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3520016720</t>
  </si>
  <si>
    <t>Сбор и удаление ТБО с несанкционированных свалок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</si>
  <si>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3520072020</t>
  </si>
  <si>
    <t>3530000000</t>
  </si>
  <si>
    <t>Подпрограмма "Обеспечение безопасности дорожного движения транспортных средств и создание условий безопасного и комфортного движения пешеходов"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</si>
  <si>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3530015540</t>
  </si>
  <si>
    <t>Проведение мероприятий по обеспечению безопасности дорожного движения в рамках подпрограммы "Обеспечение безопасности дорожного движения транспортных средств и создание условий безопасного и комфортного движения пешеходов"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</si>
  <si>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3540000000</t>
  </si>
  <si>
    <t>Подпрограмма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</si>
  <si>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3540015420</t>
  </si>
  <si>
    <t>Прочие мероприятия по благоустройству территории поселения</t>
  </si>
  <si>
    <t>3540015600</t>
  </si>
  <si>
    <t>Капитальный ремонт и ремонт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</si>
  <si>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3540015610</t>
  </si>
  <si>
    <t>Капитальный ремонт и ремонт дворовых территорий многоквартирных домов, проездов к дворовым территориям многоквартирных домов в населенных пунктах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</si>
  <si>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3540016180</t>
  </si>
  <si>
    <t>Разработка проектно-сметной документации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</si>
  <si>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3540070120</t>
  </si>
  <si>
    <t>Проектирование и строительство (реконструкция)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</si>
  <si>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3540070140</t>
  </si>
  <si>
    <t>Капитальный ремонт и ремонт автомобильных дорог общего пользования местного значения в рамках подпрограммы"Комплексное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</si>
  <si>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3540072020</t>
  </si>
  <si>
    <t>3540074390</t>
  </si>
  <si>
    <t>субсидии на реализацию обл.закона от 12.05.2015 №42-оз "О содействии развитию иных форм местного самоуправления на части территорий населенных пунктов Лен.обл., являющихся админ-ми центрами поселений"(софинансир.ремонта дорог по ул.Варшавская...</t>
  </si>
  <si>
    <t>35400S0120</t>
  </si>
  <si>
    <t>Строительство (реконструкция)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t>
  </si>
  <si>
    <t>35400S0130</t>
  </si>
  <si>
    <t>Софинансирование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</si>
  <si>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35400S0140</t>
  </si>
  <si>
    <t>Софинансирование капитального ремонта и ремонта автомобильных дорог общего пользования местного значения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 содержание дорог местного значения, повышение безопасности дорожного движения на территории МО "Город Гатчина" на 2015 год и плановый период 2016-2017 годов"</t>
  </si>
  <si>
    <t>35400S4390</t>
  </si>
  <si>
    <t>Софинансирование адресных программ развития территории в рамках подпрограммы "Комплексное развитие и модернизация дорог, улиц и дорожной инфраструктуры, территорий общего пользования и благоустройства придомовых территорий" муниципальной программы МО "Город Гатчина" Организация благоустройства,</t>
  </si>
  <si>
    <t>3600000000</t>
  </si>
  <si>
    <t>Муниципальная программа МО "Город Гатчина" "Обеспечение устойчивого функционирования и развития коммунальной и инженерной инфраструктуры"</t>
  </si>
  <si>
    <t>3610000000</t>
  </si>
  <si>
    <t>Подпрограмма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t>
  </si>
  <si>
    <t>3610015220</t>
  </si>
  <si>
    <t>Мероприятия в области коммунального хозяйствав рамках подпрограммы "Устойчивое развитие систем водоснабжения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</si>
  <si>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0502</t>
  </si>
  <si>
    <t>Коммунальное хозяйство</t>
  </si>
  <si>
    <t>3610016150</t>
  </si>
  <si>
    <t>Модернизация объектов водоснабжения, водоотведения и очистки сточных вод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t>
  </si>
  <si>
    <t>3610016170</t>
  </si>
  <si>
    <t>Ремонт объектов инженерной инфраструктуры с высоким уровнем износа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t>
  </si>
  <si>
    <t>3610016680</t>
  </si>
  <si>
    <t>Прочие мероприятия в области коммунального хозяйства(схема водоснабжения на территории МО "Город Гатчина")в рамках подпрограммы "Устойчивое развитие систем водоотведения в МО "Город Гатчина" муниципальной программы "Обеспечение устойчивого функционирования и развития коммунальной и инженерной инфраструктуры в МО "Город Гатчина"</t>
  </si>
  <si>
    <t>3610016760</t>
  </si>
  <si>
    <t>Возмещение курсовой разницы по платежам предприятий в рамках реализации проекта "Северная инициатива"</t>
  </si>
  <si>
    <t>3610070250</t>
  </si>
  <si>
    <t>Софинансирование мероприятий по строительству и реконструкции объектов водоснабжения, водоотведения и очистке сточных вод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 (обл.доля)</t>
  </si>
  <si>
    <t>36100S0250</t>
  </si>
  <si>
    <t>Софинансирование мероприятий по строительству и реконструкции объектов водоснабжения, водоотведения и очистке сточных вод в рамках подпрограммы "Устойчивое развитие систем водоотведения" муниципальной программы МО "Город Гатчина" "Обеспечение устойчивого функционирования и развития коммунальной и инженерной инфраструктуры"</t>
  </si>
  <si>
    <t>3620000000</t>
  </si>
  <si>
    <t>Подпрограмма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</si>
  <si>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3620015220</t>
  </si>
  <si>
    <t>Мероприятия в области коммунального хозяйствав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</si>
  <si>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3620015530</t>
  </si>
  <si>
    <t>Мероприятия по энергосбережению и повышению энергетической эффективности муниципальных объектов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</si>
  <si>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3620016170</t>
  </si>
  <si>
    <t>Ремонт объектов инженерной инфраструктуры с высоким уровнем износа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</si>
  <si>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3620016180</t>
  </si>
  <si>
    <t>Разработка проектно-сметной документации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</si>
  <si>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3620016790</t>
  </si>
  <si>
    <t>Прочие мероприятия в области коммунального хозяйства (схема теплоснабжения на территории МО "Город Гатчина"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</si>
  <si>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3620016800</t>
  </si>
  <si>
    <t>Субсидии на возмещение затрат на уплату основного долга и на уплату процентов по кредитам, полученным юридическими лицами на осуществление капитальных вложений в объекты муниципальной собственности МО "Город Гатчина" в сфере коммунального хозяйства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</si>
  <si>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36200S0160</t>
  </si>
  <si>
    <t>Софинансирование на реализацию мероприятий по подготовке объектов теплоснабжения к отопительному сезону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t>
  </si>
  <si>
    <t>3630000000</t>
  </si>
  <si>
    <t>Подпрограмма "Газификация жилищного фонда, расположенного на территории МО "Город Гатчина" муниципальной программы МО "Город Гатчина" "Обеспечение устойчивого функционирования и развития коммунальной и инженерной инфраструктуры"</t>
  </si>
  <si>
    <t>3630016180</t>
  </si>
  <si>
    <t>Разработка проектно-сметной документации в рамках Подпрограммы "Газификация жилищного фонда, расположенного на территории МО "Город Гатчина" в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 г.г."</t>
  </si>
  <si>
    <t>3630016190</t>
  </si>
  <si>
    <t>Строительство газопровода в рамках подпрограммы "Газификация жилищного фонда, расположенного на территории МО "Город Гатчина" муниципальной программы МО "Город Гатчина" "Обеспечение устойчивого функционирования и развития коммунальной и инженерной инфраструктуры"</t>
  </si>
  <si>
    <t>3630070200</t>
  </si>
  <si>
    <t>Бюджетные инвестиции в объекты капитального строительства объектов газификации собственности муниципальных образований в рамках подпрограммы "Газификация жилищного фонда, расположенного на территории МО "Город Гатчина" муниципальной программы МО "Город Гатчина" "Обеспечение устойчивого функционирования и развития коммунальной и инженерной инфраструктуры"</t>
  </si>
  <si>
    <t>36300S0200</t>
  </si>
  <si>
    <t>Софинансирование бюджетных инвестиций в объекты капитального строительства объектов газификации собственности муниципальных образований в рамках Подпрограммы "Газификация жилищного фонда, расположенного на территории МО "Город Гатчина" в 2015-2017г.г." муниципальной программы МО "Город Гатчина" "Обеспечение устойчивого функционирования и развития коммунальной и инженерной инфраструктуры в МО "Город Гатчина" на 2015-2017 г.г."</t>
  </si>
  <si>
    <t>3700000000</t>
  </si>
  <si>
    <t>Муниципальная программа МО "Город Гатчина" "Стимулирование экономической активности"</t>
  </si>
  <si>
    <t>3710000000</t>
  </si>
  <si>
    <t>Подпрограмма "Развитие и поддержка малого и среднего предпринимательства" муниципальной программы МО "Город Гатчина" "Стимулирование экономической активности"</t>
  </si>
  <si>
    <t>3710016060</t>
  </si>
  <si>
    <t>Обеспечение деятельности МФ ПМСП в рамках подпрограммы "Развитие и поддержка малого и среднего предпринимательства" муниципальной программы МО "Город Гатчина" "Стимулирование экономической активности"</t>
  </si>
  <si>
    <t>3710016070</t>
  </si>
  <si>
    <t>Поддержка субъектов малого и среднего предпринимательства в рамках подпрограммы "Развитие и поддержка малого и среднего предпринимательства" муниципальной программы МО "Город Гатчина" "Стимулирование экономической активности"</t>
  </si>
  <si>
    <t>3720000000</t>
  </si>
  <si>
    <t>Подпрограмма "Содействие трудовой адаптации несовершеннолетних в возрасте от 14 до 18 лет в свободное от учебы время в городе Гатчине" муниципальной программы МО "Город Гатчина" "Стимулирование экономической активности"</t>
  </si>
  <si>
    <t>3720015660</t>
  </si>
  <si>
    <t>Организация временных оплачиваемых рабочих мест для несовершеннолетних граждан в рамках подпрограммы "Содействие трудовой адаптации несовершеннолетних в возрасте от 14 до 18 лет в свободное от учебы время в городе Гатчина" муниципальной программы МО "Город Гатчина" "Стимулирование экономической активности"</t>
  </si>
  <si>
    <t>0401</t>
  </si>
  <si>
    <t>Общеэкономические вопросы</t>
  </si>
  <si>
    <t>3720016260</t>
  </si>
  <si>
    <t>Комплексные меры по профилактике безнадзорности и правонарушений несовершеннолетних в рамках подпрограммы "Содействие трудовой адаптации несовершеннолетних в возрасте от 14 до 18 лет в свободное от учебы время в городе Гатчина" муниципальной программы МО "Город Гатчина" "Стимулирование экономической активности"</t>
  </si>
  <si>
    <t>6000000000</t>
  </si>
  <si>
    <t>Непрограммные расходы органов местного самоуправления</t>
  </si>
  <si>
    <t>6170000000</t>
  </si>
  <si>
    <t>Расходы на выплаты муниципальным служащим органов местного самоуправления</t>
  </si>
  <si>
    <t>6170011010</t>
  </si>
  <si>
    <t>Расходы на обеспечение деятельности главы муниципального образования в рамках непрограммных расходов ОМСУ</t>
  </si>
  <si>
    <t>0102</t>
  </si>
  <si>
    <t>Функционирование высшего должностного лица субъекта Российской Федерации и муниципального образования</t>
  </si>
  <si>
    <t>6170011020</t>
  </si>
  <si>
    <t>Расходы на обеспечение деятельности муниципальных служащих органов местного самоуправления (ФОТ) в рамках непрограммных расходов ОМСУ</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</si>
  <si>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</si>
  <si>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</si>
  <si>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6180000000</t>
  </si>
  <si>
    <t>Содержание органов местного самоуправления</t>
  </si>
  <si>
    <t>6180011050</t>
  </si>
  <si>
    <t>Обеспечение деятельности Совета депутатов муниципального образования в рамках непрограммных расходов ОМСУ</t>
  </si>
  <si>
    <t>6290000000</t>
  </si>
  <si>
    <t>Прочие расходы</t>
  </si>
  <si>
    <t>6290012900</t>
  </si>
  <si>
    <t>Обеспечение деятельности подведомственных учреждений (ПРОЧИЕ) в рамках непрограммных расходов ОМСУ</t>
  </si>
  <si>
    <t>6290013060</t>
  </si>
  <si>
    <t>Передача полномочий по осуществлению финансового контроля бюджетов поселений в рамках непрограммных расходов ОМСУ</t>
  </si>
  <si>
    <t>540</t>
  </si>
  <si>
    <t>Иные межбюджетные трансферты</t>
  </si>
  <si>
    <t>6290013130</t>
  </si>
  <si>
    <t>Прочие межбюджетные трансферты в рамках непрограммных расходов ОМСУ</t>
  </si>
  <si>
    <t>6290014050</t>
  </si>
  <si>
    <t>Субсидии на возмещение затрат в связи с производством периодических изданий в рамках непрограммных расходов ОМСУ</t>
  </si>
  <si>
    <t>1202</t>
  </si>
  <si>
    <t>Периодическая печать и издательства</t>
  </si>
  <si>
    <t>6290015020</t>
  </si>
  <si>
    <t>Резервные фонды местных администраций в рамках непрограммных расходов ОМСУ</t>
  </si>
  <si>
    <t>870</t>
  </si>
  <si>
    <t>Резервные средства</t>
  </si>
  <si>
    <t>0111</t>
  </si>
  <si>
    <t>Резервные фонды</t>
  </si>
  <si>
    <t>6290015030</t>
  </si>
  <si>
    <t>Оценка недвижимости, признание прав и регулирование отношений по государственной и муниципальной собственности в рамках непрограммных расходов ОМСУ</t>
  </si>
  <si>
    <t>6290015040</t>
  </si>
  <si>
    <t>Исполнение судебных актов, вступивших в законную силу, в рамках непрограммных расходов ОМСУ</t>
  </si>
  <si>
    <t>6290015050</t>
  </si>
  <si>
    <t>Проведение мероприятий, осуществляемых органами местного самоуправления, в рамках непрограммных расходов ОМСУ</t>
  </si>
  <si>
    <t>6290015120</t>
  </si>
  <si>
    <t>Мероприятия по обеспечению первичных мер пожарной безопасности в рамках непрограммных расходов ОМСУ</t>
  </si>
  <si>
    <t>0310</t>
  </si>
  <si>
    <t>Обеспечение пожарной безопасности</t>
  </si>
  <si>
    <t>6290015170</t>
  </si>
  <si>
    <t>Мероприятия в области строительства, архитектуры и градостроительства в рамках непрограммных расходов ОМСУ</t>
  </si>
  <si>
    <t>6290015180</t>
  </si>
  <si>
    <t>Мероприятия по землеустройству и землепользованию в рамках непрограммных расходов ОМСУ</t>
  </si>
  <si>
    <t>6290015190</t>
  </si>
  <si>
    <t>Компенсация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ОМСУ</t>
  </si>
  <si>
    <t>6290015210</t>
  </si>
  <si>
    <t>Прочие мероприятия в области жилищного хозяйства в рамках непрограммных расходов ОМСУ</t>
  </si>
  <si>
    <t>6290015220</t>
  </si>
  <si>
    <t>Мероприятия в области коммунального хозяйства в рамках непрограммных расходов ОМСУ</t>
  </si>
  <si>
    <t>6290015260</t>
  </si>
  <si>
    <t>Субсидии на возмещение затрат в связи с производством продукции телекомпаний в рамках непрограммных расходов ОМСУ</t>
  </si>
  <si>
    <t>1201</t>
  </si>
  <si>
    <t>Телевидение и радиовещание</t>
  </si>
  <si>
    <t>6290015280</t>
  </si>
  <si>
    <t>Доплаты к пенсиям муниципальных служащих в рамках непрограммных расходов ОМСУ</t>
  </si>
  <si>
    <t>1001</t>
  </si>
  <si>
    <t>Пенсионное обеспечение</t>
  </si>
  <si>
    <t>6290015310</t>
  </si>
  <si>
    <t>Субсидии на возмещение затрат по публикации официальных материалов в рамках непрограммных расходов ОМСУ</t>
  </si>
  <si>
    <t>6290015330</t>
  </si>
  <si>
    <t>Реализация мероприятий, направленных на снижение напряженности на рынке труда в рамках непрограммных расходов ОМСУ</t>
  </si>
  <si>
    <t>6290015370</t>
  </si>
  <si>
    <t>Мероприятия в области социальной политики в рамках непрограммных расходов ОМСУ</t>
  </si>
  <si>
    <t>6290015470</t>
  </si>
  <si>
    <t>Обслуживание муниципального долга в рамках непрограммных расходов ОМСУ</t>
  </si>
  <si>
    <t>730</t>
  </si>
  <si>
    <t>Обслуживание муниципального долга</t>
  </si>
  <si>
    <t>1301</t>
  </si>
  <si>
    <t>Обслуживание государственного внутреннего и муниципального долга</t>
  </si>
  <si>
    <t>6290015500</t>
  </si>
  <si>
    <t>Содержание муниципального нежилого фонда, в том числе капитальный ремонт муниципального нежилого фонда (кроме зданий, переданных в оперативное управление подведомственным учреждениям)</t>
  </si>
  <si>
    <t>6290016400</t>
  </si>
  <si>
    <t>Перечисление ежемесячных взносов в фонд капитального ремонта общего имущества в многоквартирном доме на счет регионального оператора в рамках непрограммных расходов ОМСУ</t>
  </si>
  <si>
    <t>6290016670</t>
  </si>
  <si>
    <t>Компенсация затрат организациям, оказывающим услуги по обслуживанию населения в муниципальных банях по тарифам, не обеспечивающим возмещение издержек, в рамках непрограммных расходов ОМСУ</t>
  </si>
  <si>
    <t>6290016690</t>
  </si>
  <si>
    <t>Вывоз тел умерших по заявкам УВД и Домов ветеранов в рамках непрограммных расходов ОМСУ</t>
  </si>
  <si>
    <t>6290016740</t>
  </si>
  <si>
    <t>Обеспечение деятельности Добровольной народной дружины в рамках непрограммных расходов ОМСУ</t>
  </si>
  <si>
    <t>0309</t>
  </si>
  <si>
    <t>Защита населения и территории от чрезвычайных ситуаций природного и техногенного характера, гражданская оборона</t>
  </si>
  <si>
    <t>6290016750</t>
  </si>
  <si>
    <t>Муниципальная поддержка средств массовой информации</t>
  </si>
  <si>
    <t>6290016820</t>
  </si>
  <si>
    <t>Установка индивидуальных приборов учета коммунальных услуг в рамках непрограммных расходов ОМСУ</t>
  </si>
  <si>
    <t>6290016890</t>
  </si>
  <si>
    <t>Расселение жилого фонда, расположенного в зоне строительства в рамках непрограммных расходов ОМСУ</t>
  </si>
  <si>
    <t>6290072030</t>
  </si>
  <si>
    <t>Подготовка и проведение мероприятий, посвященных Дню образования Ленинградской области в рамках непрограммных расходов ОМСУ</t>
  </si>
  <si>
    <t>ВСЕГО:</t>
  </si>
  <si>
    <t/>
  </si>
  <si>
    <t>Приложение 11</t>
  </si>
  <si>
    <t>к решению совета депутатов МО "Город  Гатчина"</t>
  </si>
  <si>
    <t xml:space="preserve">"О бюджете МО "Город Гатчина" на 2016 год и </t>
  </si>
  <si>
    <t xml:space="preserve">                                          плановый период 2017-2018 годов"</t>
  </si>
  <si>
    <t>от 25 ноября  2015 года №55</t>
  </si>
  <si>
    <t>Распределение бюджетных ассигнований по целевым статьям (муниципальным программам МО "Город Гатчина" и непрограммным направлениям деятельности), видам расходов, разделам и подразделам классификации расходов бюджета МО "Город Гатчина" на 2016 год</t>
  </si>
  <si>
    <t>Утверждено на 2016 год,  тыс.руб.</t>
  </si>
  <si>
    <t>Социальные выплаты гражданам, кроме публичных нормативных социальных выплат</t>
  </si>
  <si>
    <t>320</t>
  </si>
  <si>
    <t>Иные закупки товаров, работ и услуг для обеспечения государственных (муниципальных) нужд</t>
  </si>
  <si>
    <t>240</t>
  </si>
  <si>
    <t>Публичные нормативные социальные выплаты гражданам</t>
  </si>
  <si>
    <t>310</t>
  </si>
  <si>
    <t>Расходы на выплаты персоналу казенных учреждений</t>
  </si>
  <si>
    <t>110</t>
  </si>
  <si>
    <t>Уплата налогов, сборов и иных платежей</t>
  </si>
  <si>
    <t>850</t>
  </si>
  <si>
    <t>Субсидии бюджетным учреждениям</t>
  </si>
  <si>
    <t>610</t>
  </si>
  <si>
    <t>Бюджетные инвестиции</t>
  </si>
  <si>
    <t>410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</si>
  <si>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</si>
  <si>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</si>
  <si>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выплаты персоналу государственных (муниципальных) органов</t>
  </si>
  <si>
    <t>120</t>
  </si>
  <si>
    <t>Исполнение судебных актов</t>
  </si>
  <si>
    <t>830</t>
  </si>
  <si>
    <t>34100S1544</t>
  </si>
  <si>
    <t>Софинансирование на реализацию мероприятий по подготовке объектов теплоснабжения к отопительному сезону в рамках подпрограммы "Устойчивое развитие систем теплоснабжения и энергосбережение" муниципальной программы МО "Город Гатчина" "Обеспечение устойчивого функционирования и развития коммунальной и инженерной инфраструктуры"(обл.доля)</t>
  </si>
  <si>
    <t>(в редакции решения от 31 августа 2016 года №46)</t>
  </si>
</sst>
</file>

<file path=xl/styles.xml><?xml version="1.0" encoding="utf-8"?>
<styleSheet xmlns="http://schemas.openxmlformats.org/spreadsheetml/2006/main">
  <numFmts count="2">
    <numFmt numFmtId="164" formatCode="#,##0.0"/>
    <numFmt numFmtId="165" formatCode="?"/>
  </numFmts>
  <fonts count="10">
    <font>
      <sz val="10"/>
      <name val="Arial"/>
    </font>
    <font>
      <b/>
      <sz val="8"/>
      <name val="Arial"/>
      <family val="2"/>
      <charset val="204"/>
    </font>
    <font>
      <sz val="8"/>
      <name val="Arial Cyr"/>
    </font>
    <font>
      <sz val="8"/>
      <name val="Arial"/>
      <family val="2"/>
      <charset val="204"/>
    </font>
    <font>
      <b/>
      <i/>
      <sz val="8"/>
      <name val="Arial"/>
      <family val="2"/>
      <charset val="204"/>
    </font>
    <font>
      <sz val="12"/>
      <name val="Times New Roman"/>
      <family val="1"/>
      <charset val="204"/>
    </font>
    <font>
      <b/>
      <sz val="12"/>
      <name val="Times New Roman"/>
      <family val="1"/>
      <charset val="204"/>
    </font>
    <font>
      <b/>
      <sz val="10"/>
      <name val="Arial"/>
      <family val="2"/>
      <charset val="204"/>
    </font>
    <font>
      <b/>
      <sz val="10"/>
      <name val="Times New Roman"/>
      <family val="1"/>
      <charset val="204"/>
    </font>
    <font>
      <sz val="1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27">
    <xf numFmtId="0" fontId="0" fillId="0" borderId="0" xfId="0"/>
    <xf numFmtId="0" fontId="2" fillId="0" borderId="0" xfId="0" applyFont="1" applyBorder="1" applyAlignment="1" applyProtection="1">
      <alignment horizontal="left"/>
    </xf>
    <xf numFmtId="49" fontId="1" fillId="0" borderId="3" xfId="0" applyNumberFormat="1" applyFont="1" applyBorder="1" applyAlignment="1" applyProtection="1">
      <alignment horizontal="center" vertical="center"/>
    </xf>
    <xf numFmtId="49" fontId="0" fillId="0" borderId="6" xfId="0" applyNumberFormat="1" applyFont="1" applyBorder="1" applyAlignment="1" applyProtection="1"/>
    <xf numFmtId="49" fontId="4" fillId="0" borderId="3" xfId="0" applyNumberFormat="1" applyFont="1" applyBorder="1" applyAlignment="1" applyProtection="1">
      <alignment horizontal="left" vertical="top" wrapText="1"/>
    </xf>
    <xf numFmtId="49" fontId="4" fillId="0" borderId="3" xfId="0" applyNumberFormat="1" applyFont="1" applyBorder="1" applyAlignment="1" applyProtection="1">
      <alignment horizontal="center" vertical="top" wrapText="1"/>
    </xf>
    <xf numFmtId="164" fontId="4" fillId="0" borderId="3" xfId="0" applyNumberFormat="1" applyFont="1" applyBorder="1" applyAlignment="1" applyProtection="1">
      <alignment horizontal="right" vertical="top" wrapText="1"/>
    </xf>
    <xf numFmtId="165" fontId="4" fillId="0" borderId="3"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xf>
    <xf numFmtId="49" fontId="1" fillId="0" borderId="3" xfId="0" applyNumberFormat="1" applyFont="1" applyBorder="1" applyAlignment="1" applyProtection="1">
      <alignment horizontal="center"/>
    </xf>
    <xf numFmtId="164" fontId="1" fillId="0" borderId="3" xfId="0" applyNumberFormat="1" applyFont="1" applyBorder="1" applyAlignment="1" applyProtection="1">
      <alignment horizontal="right"/>
    </xf>
    <xf numFmtId="0" fontId="5" fillId="0" borderId="0" xfId="0" applyFont="1" applyBorder="1" applyAlignment="1" applyProtection="1"/>
    <xf numFmtId="0" fontId="5" fillId="0" borderId="0" xfId="0" applyFont="1"/>
    <xf numFmtId="49" fontId="8" fillId="0" borderId="3"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top" wrapText="1"/>
    </xf>
    <xf numFmtId="49" fontId="3" fillId="0" borderId="3" xfId="0" applyNumberFormat="1" applyFont="1" applyBorder="1" applyAlignment="1" applyProtection="1">
      <alignment horizontal="center" vertical="top" wrapText="1"/>
    </xf>
    <xf numFmtId="164" fontId="3" fillId="0" borderId="3" xfId="0" applyNumberFormat="1" applyFont="1" applyBorder="1" applyAlignment="1" applyProtection="1">
      <alignment horizontal="right" vertical="top" wrapText="1"/>
    </xf>
    <xf numFmtId="0" fontId="2" fillId="0" borderId="0" xfId="0" applyFont="1" applyBorder="1" applyAlignment="1" applyProtection="1">
      <alignment horizontal="left"/>
    </xf>
    <xf numFmtId="49" fontId="8" fillId="0" borderId="1" xfId="0" applyNumberFormat="1" applyFont="1" applyBorder="1" applyAlignment="1" applyProtection="1">
      <alignment horizontal="center" vertical="center" wrapText="1"/>
    </xf>
    <xf numFmtId="49" fontId="9" fillId="0" borderId="2" xfId="0" applyNumberFormat="1" applyFont="1" applyBorder="1" applyAlignment="1" applyProtection="1">
      <alignment horizontal="center" vertical="center" wrapText="1"/>
    </xf>
    <xf numFmtId="49" fontId="8" fillId="0" borderId="4"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6" fillId="0" borderId="0" xfId="0" applyFont="1" applyBorder="1" applyAlignment="1" applyProtection="1">
      <alignment horizontal="right"/>
    </xf>
    <xf numFmtId="0" fontId="5" fillId="0" borderId="0" xfId="0" applyFont="1" applyAlignment="1">
      <alignment horizontal="right"/>
    </xf>
    <xf numFmtId="0" fontId="5" fillId="0" borderId="0" xfId="0" applyFont="1" applyBorder="1" applyAlignment="1" applyProtection="1">
      <alignment horizontal="right" vertical="center"/>
    </xf>
    <xf numFmtId="0" fontId="6" fillId="0" borderId="0" xfId="0" applyFont="1" applyBorder="1" applyAlignment="1" applyProtection="1">
      <alignment horizontal="center" wrapText="1"/>
    </xf>
    <xf numFmtId="0" fontId="7" fillId="0" borderId="0" xfId="0" applyFont="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517"/>
  <sheetViews>
    <sheetView tabSelected="1" topLeftCell="A301" workbookViewId="0">
      <selection activeCell="A304" sqref="A304"/>
    </sheetView>
  </sheetViews>
  <sheetFormatPr defaultRowHeight="12.75" customHeight="1"/>
  <cols>
    <col min="1" max="1" width="54.140625" customWidth="1"/>
    <col min="2" max="2" width="11.140625" customWidth="1"/>
    <col min="3" max="3" width="7.140625" customWidth="1"/>
    <col min="4" max="4" width="7.5703125" customWidth="1"/>
    <col min="5" max="5" width="11.7109375" customWidth="1"/>
    <col min="6" max="6" width="8.85546875" customWidth="1"/>
  </cols>
  <sheetData>
    <row r="1" spans="1:6" ht="15.75">
      <c r="A1" s="11"/>
      <c r="B1" s="12"/>
      <c r="C1" s="22" t="s">
        <v>403</v>
      </c>
      <c r="D1" s="22"/>
      <c r="E1" s="22"/>
    </row>
    <row r="2" spans="1:6" ht="15.75">
      <c r="A2" s="23" t="s">
        <v>404</v>
      </c>
      <c r="B2" s="23"/>
      <c r="C2" s="23"/>
      <c r="D2" s="23"/>
      <c r="E2" s="23"/>
    </row>
    <row r="3" spans="1:6" ht="15.75">
      <c r="A3" s="23" t="s">
        <v>405</v>
      </c>
      <c r="B3" s="23"/>
      <c r="C3" s="23"/>
      <c r="D3" s="23"/>
      <c r="E3" s="23"/>
    </row>
    <row r="4" spans="1:6" ht="15.75">
      <c r="A4" s="24" t="s">
        <v>406</v>
      </c>
      <c r="B4" s="23"/>
      <c r="C4" s="23"/>
      <c r="D4" s="23"/>
      <c r="E4" s="23"/>
    </row>
    <row r="5" spans="1:6" ht="15.75">
      <c r="A5" s="24" t="s">
        <v>407</v>
      </c>
      <c r="B5" s="23"/>
      <c r="C5" s="23"/>
      <c r="D5" s="23"/>
      <c r="E5" s="23"/>
    </row>
    <row r="6" spans="1:6" ht="15.75">
      <c r="A6" s="24" t="s">
        <v>432</v>
      </c>
      <c r="B6" s="24"/>
      <c r="C6" s="24"/>
      <c r="D6" s="24"/>
      <c r="E6" s="24"/>
    </row>
    <row r="7" spans="1:6" ht="61.9" customHeight="1">
      <c r="A7" s="25" t="s">
        <v>408</v>
      </c>
      <c r="B7" s="25"/>
      <c r="C7" s="26"/>
      <c r="D7" s="26"/>
      <c r="E7" s="26"/>
    </row>
    <row r="8" spans="1:6" ht="13.5" customHeight="1">
      <c r="A8" s="17"/>
      <c r="B8" s="17"/>
      <c r="C8" s="1"/>
    </row>
    <row r="9" spans="1:6">
      <c r="A9" s="18" t="s">
        <v>1</v>
      </c>
      <c r="B9" s="20" t="s">
        <v>3</v>
      </c>
      <c r="C9" s="21"/>
      <c r="D9" s="21"/>
      <c r="E9" s="18" t="s">
        <v>409</v>
      </c>
      <c r="F9" s="3"/>
    </row>
    <row r="10" spans="1:6" ht="27" customHeight="1">
      <c r="A10" s="19"/>
      <c r="B10" s="13" t="s">
        <v>4</v>
      </c>
      <c r="C10" s="13" t="s">
        <v>6</v>
      </c>
      <c r="D10" s="13" t="s">
        <v>8</v>
      </c>
      <c r="E10" s="19"/>
      <c r="F10" s="3"/>
    </row>
    <row r="11" spans="1:6">
      <c r="A11" s="2" t="s">
        <v>2</v>
      </c>
      <c r="B11" s="2" t="s">
        <v>5</v>
      </c>
      <c r="C11" s="2" t="s">
        <v>7</v>
      </c>
      <c r="D11" s="2" t="s">
        <v>9</v>
      </c>
      <c r="E11" s="2" t="s">
        <v>0</v>
      </c>
      <c r="F11" s="3"/>
    </row>
    <row r="12" spans="1:6">
      <c r="A12" s="8" t="s">
        <v>401</v>
      </c>
      <c r="B12" s="9" t="s">
        <v>402</v>
      </c>
      <c r="C12" s="9"/>
      <c r="D12" s="9"/>
      <c r="E12" s="10">
        <f>E13+E406</f>
        <v>1079397.2</v>
      </c>
    </row>
    <row r="13" spans="1:6">
      <c r="A13" s="4" t="s">
        <v>11</v>
      </c>
      <c r="B13" s="5" t="s">
        <v>10</v>
      </c>
      <c r="C13" s="5"/>
      <c r="D13" s="5"/>
      <c r="E13" s="6">
        <f>932867.5+25+70+750+16307.1</f>
        <v>950019.6</v>
      </c>
    </row>
    <row r="14" spans="1:6" ht="21">
      <c r="A14" s="4" t="s">
        <v>13</v>
      </c>
      <c r="B14" s="5" t="s">
        <v>12</v>
      </c>
      <c r="C14" s="5"/>
      <c r="D14" s="5"/>
      <c r="E14" s="6">
        <f>35931.1+25</f>
        <v>35956.1</v>
      </c>
    </row>
    <row r="15" spans="1:6" ht="42">
      <c r="A15" s="4" t="s">
        <v>15</v>
      </c>
      <c r="B15" s="5" t="s">
        <v>14</v>
      </c>
      <c r="C15" s="5"/>
      <c r="D15" s="5"/>
      <c r="E15" s="6">
        <v>19658.8</v>
      </c>
    </row>
    <row r="16" spans="1:6" ht="73.5">
      <c r="A16" s="7" t="s">
        <v>17</v>
      </c>
      <c r="B16" s="5" t="s">
        <v>16</v>
      </c>
      <c r="C16" s="5"/>
      <c r="D16" s="5"/>
      <c r="E16" s="6">
        <v>180</v>
      </c>
    </row>
    <row r="17" spans="1:5" ht="21">
      <c r="A17" s="4" t="s">
        <v>410</v>
      </c>
      <c r="B17" s="5" t="s">
        <v>16</v>
      </c>
      <c r="C17" s="5" t="s">
        <v>411</v>
      </c>
      <c r="D17" s="5"/>
      <c r="E17" s="6">
        <v>180</v>
      </c>
    </row>
    <row r="18" spans="1:5">
      <c r="A18" s="14" t="s">
        <v>19</v>
      </c>
      <c r="B18" s="15" t="s">
        <v>16</v>
      </c>
      <c r="C18" s="15" t="s">
        <v>411</v>
      </c>
      <c r="D18" s="15" t="s">
        <v>18</v>
      </c>
      <c r="E18" s="16">
        <v>180</v>
      </c>
    </row>
    <row r="19" spans="1:5" ht="63">
      <c r="A19" s="7" t="s">
        <v>21</v>
      </c>
      <c r="B19" s="5" t="s">
        <v>20</v>
      </c>
      <c r="C19" s="5"/>
      <c r="D19" s="5"/>
      <c r="E19" s="6">
        <v>9650</v>
      </c>
    </row>
    <row r="20" spans="1:5" ht="21">
      <c r="A20" s="4" t="s">
        <v>412</v>
      </c>
      <c r="B20" s="5" t="s">
        <v>20</v>
      </c>
      <c r="C20" s="5" t="s">
        <v>413</v>
      </c>
      <c r="D20" s="5"/>
      <c r="E20" s="6">
        <v>150</v>
      </c>
    </row>
    <row r="21" spans="1:5">
      <c r="A21" s="14" t="s">
        <v>19</v>
      </c>
      <c r="B21" s="15" t="s">
        <v>20</v>
      </c>
      <c r="C21" s="15" t="s">
        <v>413</v>
      </c>
      <c r="D21" s="15" t="s">
        <v>18</v>
      </c>
      <c r="E21" s="16">
        <v>150</v>
      </c>
    </row>
    <row r="22" spans="1:5">
      <c r="A22" s="4" t="s">
        <v>414</v>
      </c>
      <c r="B22" s="5" t="s">
        <v>20</v>
      </c>
      <c r="C22" s="5" t="s">
        <v>415</v>
      </c>
      <c r="D22" s="5"/>
      <c r="E22" s="6">
        <v>9500</v>
      </c>
    </row>
    <row r="23" spans="1:5">
      <c r="A23" s="14" t="s">
        <v>19</v>
      </c>
      <c r="B23" s="15" t="s">
        <v>20</v>
      </c>
      <c r="C23" s="15" t="s">
        <v>415</v>
      </c>
      <c r="D23" s="15" t="s">
        <v>18</v>
      </c>
      <c r="E23" s="16">
        <v>9500</v>
      </c>
    </row>
    <row r="24" spans="1:5" ht="63">
      <c r="A24" s="7" t="s">
        <v>23</v>
      </c>
      <c r="B24" s="5" t="s">
        <v>22</v>
      </c>
      <c r="C24" s="5"/>
      <c r="D24" s="5"/>
      <c r="E24" s="6">
        <v>9219.6</v>
      </c>
    </row>
    <row r="25" spans="1:5" ht="21">
      <c r="A25" s="4" t="s">
        <v>412</v>
      </c>
      <c r="B25" s="5" t="s">
        <v>22</v>
      </c>
      <c r="C25" s="5" t="s">
        <v>413</v>
      </c>
      <c r="D25" s="5"/>
      <c r="E25" s="6">
        <v>150</v>
      </c>
    </row>
    <row r="26" spans="1:5">
      <c r="A26" s="14" t="s">
        <v>19</v>
      </c>
      <c r="B26" s="15" t="s">
        <v>22</v>
      </c>
      <c r="C26" s="15" t="s">
        <v>413</v>
      </c>
      <c r="D26" s="15" t="s">
        <v>18</v>
      </c>
      <c r="E26" s="16">
        <v>150</v>
      </c>
    </row>
    <row r="27" spans="1:5">
      <c r="A27" s="4" t="s">
        <v>414</v>
      </c>
      <c r="B27" s="5" t="s">
        <v>22</v>
      </c>
      <c r="C27" s="5" t="s">
        <v>415</v>
      </c>
      <c r="D27" s="5"/>
      <c r="E27" s="6">
        <v>9069.6</v>
      </c>
    </row>
    <row r="28" spans="1:5">
      <c r="A28" s="14" t="s">
        <v>19</v>
      </c>
      <c r="B28" s="15" t="s">
        <v>22</v>
      </c>
      <c r="C28" s="15" t="s">
        <v>415</v>
      </c>
      <c r="D28" s="15" t="s">
        <v>18</v>
      </c>
      <c r="E28" s="16">
        <v>9069.6</v>
      </c>
    </row>
    <row r="29" spans="1:5" ht="52.5">
      <c r="A29" s="7" t="s">
        <v>25</v>
      </c>
      <c r="B29" s="5" t="s">
        <v>24</v>
      </c>
      <c r="C29" s="5"/>
      <c r="D29" s="5"/>
      <c r="E29" s="6">
        <v>609.20000000000005</v>
      </c>
    </row>
    <row r="30" spans="1:5" ht="21">
      <c r="A30" s="4" t="s">
        <v>412</v>
      </c>
      <c r="B30" s="5" t="s">
        <v>24</v>
      </c>
      <c r="C30" s="5" t="s">
        <v>413</v>
      </c>
      <c r="D30" s="5"/>
      <c r="E30" s="6">
        <v>3.2</v>
      </c>
    </row>
    <row r="31" spans="1:5">
      <c r="A31" s="14" t="s">
        <v>19</v>
      </c>
      <c r="B31" s="15" t="s">
        <v>24</v>
      </c>
      <c r="C31" s="15" t="s">
        <v>413</v>
      </c>
      <c r="D31" s="15" t="s">
        <v>18</v>
      </c>
      <c r="E31" s="16">
        <v>3.2</v>
      </c>
    </row>
    <row r="32" spans="1:5">
      <c r="A32" s="4" t="s">
        <v>414</v>
      </c>
      <c r="B32" s="5" t="s">
        <v>24</v>
      </c>
      <c r="C32" s="5" t="s">
        <v>415</v>
      </c>
      <c r="D32" s="5"/>
      <c r="E32" s="6">
        <v>606</v>
      </c>
    </row>
    <row r="33" spans="1:5">
      <c r="A33" s="14" t="s">
        <v>19</v>
      </c>
      <c r="B33" s="15" t="s">
        <v>24</v>
      </c>
      <c r="C33" s="15" t="s">
        <v>415</v>
      </c>
      <c r="D33" s="15" t="s">
        <v>18</v>
      </c>
      <c r="E33" s="16">
        <v>606</v>
      </c>
    </row>
    <row r="34" spans="1:5" ht="42">
      <c r="A34" s="4" t="s">
        <v>27</v>
      </c>
      <c r="B34" s="5" t="s">
        <v>26</v>
      </c>
      <c r="C34" s="5"/>
      <c r="D34" s="5"/>
      <c r="E34" s="6">
        <v>4245.8999999999996</v>
      </c>
    </row>
    <row r="35" spans="1:5" ht="63">
      <c r="A35" s="7" t="s">
        <v>29</v>
      </c>
      <c r="B35" s="5" t="s">
        <v>28</v>
      </c>
      <c r="C35" s="5"/>
      <c r="D35" s="5"/>
      <c r="E35" s="6">
        <v>3200.9</v>
      </c>
    </row>
    <row r="36" spans="1:5" ht="21">
      <c r="A36" s="4" t="s">
        <v>410</v>
      </c>
      <c r="B36" s="5" t="s">
        <v>28</v>
      </c>
      <c r="C36" s="5" t="s">
        <v>411</v>
      </c>
      <c r="D36" s="5"/>
      <c r="E36" s="6">
        <v>3200.9</v>
      </c>
    </row>
    <row r="37" spans="1:5">
      <c r="A37" s="14" t="s">
        <v>19</v>
      </c>
      <c r="B37" s="15" t="s">
        <v>28</v>
      </c>
      <c r="C37" s="15" t="s">
        <v>411</v>
      </c>
      <c r="D37" s="15" t="s">
        <v>18</v>
      </c>
      <c r="E37" s="16">
        <v>3200.9</v>
      </c>
    </row>
    <row r="38" spans="1:5" ht="73.5">
      <c r="A38" s="7" t="s">
        <v>31</v>
      </c>
      <c r="B38" s="5" t="s">
        <v>30</v>
      </c>
      <c r="C38" s="5"/>
      <c r="D38" s="5"/>
      <c r="E38" s="6">
        <v>100.5</v>
      </c>
    </row>
    <row r="39" spans="1:5" ht="21">
      <c r="A39" s="4" t="s">
        <v>412</v>
      </c>
      <c r="B39" s="5" t="s">
        <v>30</v>
      </c>
      <c r="C39" s="5" t="s">
        <v>413</v>
      </c>
      <c r="D39" s="5"/>
      <c r="E39" s="6">
        <v>0.5</v>
      </c>
    </row>
    <row r="40" spans="1:5">
      <c r="A40" s="14" t="s">
        <v>19</v>
      </c>
      <c r="B40" s="15" t="s">
        <v>30</v>
      </c>
      <c r="C40" s="15" t="s">
        <v>413</v>
      </c>
      <c r="D40" s="15" t="s">
        <v>18</v>
      </c>
      <c r="E40" s="16">
        <v>0.5</v>
      </c>
    </row>
    <row r="41" spans="1:5">
      <c r="A41" s="4" t="s">
        <v>414</v>
      </c>
      <c r="B41" s="5" t="s">
        <v>30</v>
      </c>
      <c r="C41" s="5" t="s">
        <v>415</v>
      </c>
      <c r="D41" s="5"/>
      <c r="E41" s="6">
        <v>100</v>
      </c>
    </row>
    <row r="42" spans="1:5">
      <c r="A42" s="14" t="s">
        <v>19</v>
      </c>
      <c r="B42" s="15" t="s">
        <v>30</v>
      </c>
      <c r="C42" s="15" t="s">
        <v>415</v>
      </c>
      <c r="D42" s="15" t="s">
        <v>18</v>
      </c>
      <c r="E42" s="16">
        <v>100</v>
      </c>
    </row>
    <row r="43" spans="1:5" ht="63">
      <c r="A43" s="7" t="s">
        <v>33</v>
      </c>
      <c r="B43" s="5" t="s">
        <v>32</v>
      </c>
      <c r="C43" s="5"/>
      <c r="D43" s="5"/>
      <c r="E43" s="6">
        <f>E44+E46</f>
        <v>214.2</v>
      </c>
    </row>
    <row r="44" spans="1:5" ht="21">
      <c r="A44" s="4" t="s">
        <v>412</v>
      </c>
      <c r="B44" s="5" t="s">
        <v>32</v>
      </c>
      <c r="C44" s="5" t="s">
        <v>413</v>
      </c>
      <c r="D44" s="5"/>
      <c r="E44" s="6">
        <v>1.5</v>
      </c>
    </row>
    <row r="45" spans="1:5">
      <c r="A45" s="14" t="s">
        <v>19</v>
      </c>
      <c r="B45" s="15" t="s">
        <v>32</v>
      </c>
      <c r="C45" s="15" t="s">
        <v>413</v>
      </c>
      <c r="D45" s="15" t="s">
        <v>18</v>
      </c>
      <c r="E45" s="16">
        <v>1.5</v>
      </c>
    </row>
    <row r="46" spans="1:5">
      <c r="A46" s="4" t="s">
        <v>414</v>
      </c>
      <c r="B46" s="5" t="s">
        <v>32</v>
      </c>
      <c r="C46" s="5" t="s">
        <v>415</v>
      </c>
      <c r="D46" s="5"/>
      <c r="E46" s="6">
        <f>E47</f>
        <v>212.7</v>
      </c>
    </row>
    <row r="47" spans="1:5">
      <c r="A47" s="14" t="s">
        <v>19</v>
      </c>
      <c r="B47" s="15" t="s">
        <v>32</v>
      </c>
      <c r="C47" s="15" t="s">
        <v>415</v>
      </c>
      <c r="D47" s="15" t="s">
        <v>18</v>
      </c>
      <c r="E47" s="16">
        <f>300-87.3</f>
        <v>212.7</v>
      </c>
    </row>
    <row r="48" spans="1:5" ht="63">
      <c r="A48" s="7" t="s">
        <v>35</v>
      </c>
      <c r="B48" s="5" t="s">
        <v>34</v>
      </c>
      <c r="C48" s="5"/>
      <c r="D48" s="5"/>
      <c r="E48" s="6">
        <v>286.5</v>
      </c>
    </row>
    <row r="49" spans="1:5" ht="21">
      <c r="A49" s="4" t="s">
        <v>412</v>
      </c>
      <c r="B49" s="5" t="s">
        <v>34</v>
      </c>
      <c r="C49" s="5" t="s">
        <v>413</v>
      </c>
      <c r="D49" s="5"/>
      <c r="E49" s="6">
        <v>1.5</v>
      </c>
    </row>
    <row r="50" spans="1:5">
      <c r="A50" s="14" t="s">
        <v>19</v>
      </c>
      <c r="B50" s="15" t="s">
        <v>34</v>
      </c>
      <c r="C50" s="15" t="s">
        <v>413</v>
      </c>
      <c r="D50" s="15" t="s">
        <v>18</v>
      </c>
      <c r="E50" s="16">
        <v>1.5</v>
      </c>
    </row>
    <row r="51" spans="1:5">
      <c r="A51" s="4" t="s">
        <v>414</v>
      </c>
      <c r="B51" s="5" t="s">
        <v>34</v>
      </c>
      <c r="C51" s="5" t="s">
        <v>415</v>
      </c>
      <c r="D51" s="5"/>
      <c r="E51" s="6">
        <v>285</v>
      </c>
    </row>
    <row r="52" spans="1:5">
      <c r="A52" s="14" t="s">
        <v>19</v>
      </c>
      <c r="B52" s="15" t="s">
        <v>34</v>
      </c>
      <c r="C52" s="15" t="s">
        <v>415</v>
      </c>
      <c r="D52" s="15" t="s">
        <v>18</v>
      </c>
      <c r="E52" s="16">
        <v>285</v>
      </c>
    </row>
    <row r="53" spans="1:5" ht="63">
      <c r="A53" s="7" t="s">
        <v>37</v>
      </c>
      <c r="B53" s="5" t="s">
        <v>36</v>
      </c>
      <c r="C53" s="5"/>
      <c r="D53" s="5"/>
      <c r="E53" s="6">
        <f>E54+E56</f>
        <v>292</v>
      </c>
    </row>
    <row r="54" spans="1:5" ht="21">
      <c r="A54" s="4" t="s">
        <v>412</v>
      </c>
      <c r="B54" s="5" t="s">
        <v>36</v>
      </c>
      <c r="C54" s="5" t="s">
        <v>413</v>
      </c>
      <c r="D54" s="5"/>
      <c r="E54" s="6">
        <v>3.7</v>
      </c>
    </row>
    <row r="55" spans="1:5">
      <c r="A55" s="14" t="s">
        <v>19</v>
      </c>
      <c r="B55" s="15" t="s">
        <v>36</v>
      </c>
      <c r="C55" s="15" t="s">
        <v>413</v>
      </c>
      <c r="D55" s="15" t="s">
        <v>18</v>
      </c>
      <c r="E55" s="16">
        <v>3.7</v>
      </c>
    </row>
    <row r="56" spans="1:5">
      <c r="A56" s="4" t="s">
        <v>414</v>
      </c>
      <c r="B56" s="5" t="s">
        <v>36</v>
      </c>
      <c r="C56" s="5" t="s">
        <v>415</v>
      </c>
      <c r="D56" s="5"/>
      <c r="E56" s="6">
        <f>E57</f>
        <v>288.3</v>
      </c>
    </row>
    <row r="57" spans="1:5">
      <c r="A57" s="14" t="s">
        <v>19</v>
      </c>
      <c r="B57" s="15" t="s">
        <v>36</v>
      </c>
      <c r="C57" s="15" t="s">
        <v>415</v>
      </c>
      <c r="D57" s="15" t="s">
        <v>18</v>
      </c>
      <c r="E57" s="16">
        <f>201+87.3</f>
        <v>288.3</v>
      </c>
    </row>
    <row r="58" spans="1:5" ht="63">
      <c r="A58" s="7" t="s">
        <v>39</v>
      </c>
      <c r="B58" s="5" t="s">
        <v>38</v>
      </c>
      <c r="C58" s="5"/>
      <c r="D58" s="5"/>
      <c r="E58" s="6">
        <v>50.3</v>
      </c>
    </row>
    <row r="59" spans="1:5" ht="21">
      <c r="A59" s="4" t="s">
        <v>412</v>
      </c>
      <c r="B59" s="5" t="s">
        <v>38</v>
      </c>
      <c r="C59" s="5" t="s">
        <v>413</v>
      </c>
      <c r="D59" s="5"/>
      <c r="E59" s="6">
        <v>0.3</v>
      </c>
    </row>
    <row r="60" spans="1:5">
      <c r="A60" s="14" t="s">
        <v>19</v>
      </c>
      <c r="B60" s="15" t="s">
        <v>38</v>
      </c>
      <c r="C60" s="15" t="s">
        <v>413</v>
      </c>
      <c r="D60" s="15" t="s">
        <v>18</v>
      </c>
      <c r="E60" s="16">
        <v>0.3</v>
      </c>
    </row>
    <row r="61" spans="1:5">
      <c r="A61" s="4" t="s">
        <v>414</v>
      </c>
      <c r="B61" s="5" t="s">
        <v>38</v>
      </c>
      <c r="C61" s="5" t="s">
        <v>415</v>
      </c>
      <c r="D61" s="5"/>
      <c r="E61" s="6">
        <v>50</v>
      </c>
    </row>
    <row r="62" spans="1:5">
      <c r="A62" s="14" t="s">
        <v>19</v>
      </c>
      <c r="B62" s="15" t="s">
        <v>38</v>
      </c>
      <c r="C62" s="15" t="s">
        <v>415</v>
      </c>
      <c r="D62" s="15" t="s">
        <v>18</v>
      </c>
      <c r="E62" s="16">
        <v>50</v>
      </c>
    </row>
    <row r="63" spans="1:5" ht="73.5">
      <c r="A63" s="7" t="s">
        <v>41</v>
      </c>
      <c r="B63" s="5" t="s">
        <v>40</v>
      </c>
      <c r="C63" s="5"/>
      <c r="D63" s="5"/>
      <c r="E63" s="6">
        <v>101.5</v>
      </c>
    </row>
    <row r="64" spans="1:5" ht="21">
      <c r="A64" s="4" t="s">
        <v>412</v>
      </c>
      <c r="B64" s="5" t="s">
        <v>40</v>
      </c>
      <c r="C64" s="5" t="s">
        <v>413</v>
      </c>
      <c r="D64" s="5"/>
      <c r="E64" s="6">
        <v>1.5</v>
      </c>
    </row>
    <row r="65" spans="1:5">
      <c r="A65" s="14" t="s">
        <v>19</v>
      </c>
      <c r="B65" s="15" t="s">
        <v>40</v>
      </c>
      <c r="C65" s="15" t="s">
        <v>413</v>
      </c>
      <c r="D65" s="15" t="s">
        <v>18</v>
      </c>
      <c r="E65" s="16">
        <v>1.5</v>
      </c>
    </row>
    <row r="66" spans="1:5">
      <c r="A66" s="4" t="s">
        <v>414</v>
      </c>
      <c r="B66" s="5" t="s">
        <v>40</v>
      </c>
      <c r="C66" s="5" t="s">
        <v>415</v>
      </c>
      <c r="D66" s="5"/>
      <c r="E66" s="6">
        <v>100</v>
      </c>
    </row>
    <row r="67" spans="1:5">
      <c r="A67" s="14" t="s">
        <v>19</v>
      </c>
      <c r="B67" s="15" t="s">
        <v>40</v>
      </c>
      <c r="C67" s="15" t="s">
        <v>415</v>
      </c>
      <c r="D67" s="15" t="s">
        <v>18</v>
      </c>
      <c r="E67" s="16">
        <v>100</v>
      </c>
    </row>
    <row r="68" spans="1:5" ht="52.5">
      <c r="A68" s="4" t="s">
        <v>43</v>
      </c>
      <c r="B68" s="5" t="s">
        <v>42</v>
      </c>
      <c r="C68" s="5"/>
      <c r="D68" s="5"/>
      <c r="E68" s="6">
        <f>12026.4+25</f>
        <v>12051.4</v>
      </c>
    </row>
    <row r="69" spans="1:5" ht="63">
      <c r="A69" s="7" t="s">
        <v>45</v>
      </c>
      <c r="B69" s="5" t="s">
        <v>44</v>
      </c>
      <c r="C69" s="5"/>
      <c r="D69" s="5"/>
      <c r="E69" s="6">
        <f>12026.4+25</f>
        <v>12051.4</v>
      </c>
    </row>
    <row r="70" spans="1:5">
      <c r="A70" s="4" t="s">
        <v>416</v>
      </c>
      <c r="B70" s="5" t="s">
        <v>44</v>
      </c>
      <c r="C70" s="5" t="s">
        <v>417</v>
      </c>
      <c r="D70" s="5"/>
      <c r="E70" s="6">
        <v>6640.6</v>
      </c>
    </row>
    <row r="71" spans="1:5">
      <c r="A71" s="14" t="s">
        <v>47</v>
      </c>
      <c r="B71" s="15" t="s">
        <v>44</v>
      </c>
      <c r="C71" s="15" t="s">
        <v>417</v>
      </c>
      <c r="D71" s="15" t="s">
        <v>46</v>
      </c>
      <c r="E71" s="16">
        <v>6640.6</v>
      </c>
    </row>
    <row r="72" spans="1:5" ht="21">
      <c r="A72" s="4" t="s">
        <v>412</v>
      </c>
      <c r="B72" s="5" t="s">
        <v>44</v>
      </c>
      <c r="C72" s="5" t="s">
        <v>413</v>
      </c>
      <c r="D72" s="5"/>
      <c r="E72" s="6">
        <f>E73</f>
        <v>5403.9</v>
      </c>
    </row>
    <row r="73" spans="1:5">
      <c r="A73" s="14" t="s">
        <v>47</v>
      </c>
      <c r="B73" s="15" t="s">
        <v>44</v>
      </c>
      <c r="C73" s="15" t="s">
        <v>413</v>
      </c>
      <c r="D73" s="15" t="s">
        <v>46</v>
      </c>
      <c r="E73" s="16">
        <f>5378.9+25</f>
        <v>5403.9</v>
      </c>
    </row>
    <row r="74" spans="1:5">
      <c r="A74" s="4" t="s">
        <v>418</v>
      </c>
      <c r="B74" s="5" t="s">
        <v>44</v>
      </c>
      <c r="C74" s="5" t="s">
        <v>419</v>
      </c>
      <c r="D74" s="5"/>
      <c r="E74" s="6">
        <v>6.9</v>
      </c>
    </row>
    <row r="75" spans="1:5">
      <c r="A75" s="14" t="s">
        <v>47</v>
      </c>
      <c r="B75" s="15" t="s">
        <v>44</v>
      </c>
      <c r="C75" s="15" t="s">
        <v>419</v>
      </c>
      <c r="D75" s="15" t="s">
        <v>46</v>
      </c>
      <c r="E75" s="16">
        <v>6.9</v>
      </c>
    </row>
    <row r="76" spans="1:5" ht="21">
      <c r="A76" s="4" t="s">
        <v>49</v>
      </c>
      <c r="B76" s="5" t="s">
        <v>48</v>
      </c>
      <c r="C76" s="5"/>
      <c r="D76" s="5"/>
      <c r="E76" s="6">
        <f>46506.8+70</f>
        <v>46576.800000000003</v>
      </c>
    </row>
    <row r="77" spans="1:5" ht="42">
      <c r="A77" s="4" t="s">
        <v>51</v>
      </c>
      <c r="B77" s="5" t="s">
        <v>50</v>
      </c>
      <c r="C77" s="5"/>
      <c r="D77" s="5"/>
      <c r="E77" s="6">
        <v>7121.5</v>
      </c>
    </row>
    <row r="78" spans="1:5" ht="73.5">
      <c r="A78" s="7" t="s">
        <v>53</v>
      </c>
      <c r="B78" s="5" t="s">
        <v>52</v>
      </c>
      <c r="C78" s="5"/>
      <c r="D78" s="5"/>
      <c r="E78" s="6">
        <v>6421.5</v>
      </c>
    </row>
    <row r="79" spans="1:5" ht="21">
      <c r="A79" s="4" t="s">
        <v>412</v>
      </c>
      <c r="B79" s="5" t="s">
        <v>52</v>
      </c>
      <c r="C79" s="5" t="s">
        <v>413</v>
      </c>
      <c r="D79" s="5"/>
      <c r="E79" s="6">
        <v>6421.5</v>
      </c>
    </row>
    <row r="80" spans="1:5">
      <c r="A80" s="14" t="s">
        <v>55</v>
      </c>
      <c r="B80" s="15" t="s">
        <v>52</v>
      </c>
      <c r="C80" s="15" t="s">
        <v>413</v>
      </c>
      <c r="D80" s="15" t="s">
        <v>54</v>
      </c>
      <c r="E80" s="16">
        <v>6421.5</v>
      </c>
    </row>
    <row r="81" spans="1:5" ht="94.5">
      <c r="A81" s="7" t="s">
        <v>57</v>
      </c>
      <c r="B81" s="5" t="s">
        <v>56</v>
      </c>
      <c r="C81" s="5"/>
      <c r="D81" s="5"/>
      <c r="E81" s="6">
        <v>200</v>
      </c>
    </row>
    <row r="82" spans="1:5" ht="21">
      <c r="A82" s="4" t="s">
        <v>59</v>
      </c>
      <c r="B82" s="5" t="s">
        <v>56</v>
      </c>
      <c r="C82" s="5" t="s">
        <v>58</v>
      </c>
      <c r="D82" s="5"/>
      <c r="E82" s="6">
        <v>200</v>
      </c>
    </row>
    <row r="83" spans="1:5">
      <c r="A83" s="14" t="s">
        <v>55</v>
      </c>
      <c r="B83" s="15" t="s">
        <v>56</v>
      </c>
      <c r="C83" s="15" t="s">
        <v>58</v>
      </c>
      <c r="D83" s="15" t="s">
        <v>54</v>
      </c>
      <c r="E83" s="16">
        <v>200</v>
      </c>
    </row>
    <row r="84" spans="1:5" ht="21">
      <c r="A84" s="4" t="s">
        <v>61</v>
      </c>
      <c r="B84" s="5" t="s">
        <v>60</v>
      </c>
      <c r="C84" s="5"/>
      <c r="D84" s="5"/>
      <c r="E84" s="6">
        <v>500</v>
      </c>
    </row>
    <row r="85" spans="1:5" ht="21">
      <c r="A85" s="4" t="s">
        <v>412</v>
      </c>
      <c r="B85" s="5" t="s">
        <v>60</v>
      </c>
      <c r="C85" s="5" t="s">
        <v>413</v>
      </c>
      <c r="D85" s="5"/>
      <c r="E85" s="6">
        <v>500</v>
      </c>
    </row>
    <row r="86" spans="1:5">
      <c r="A86" s="14" t="s">
        <v>55</v>
      </c>
      <c r="B86" s="15" t="s">
        <v>60</v>
      </c>
      <c r="C86" s="15" t="s">
        <v>413</v>
      </c>
      <c r="D86" s="15" t="s">
        <v>54</v>
      </c>
      <c r="E86" s="16">
        <v>500</v>
      </c>
    </row>
    <row r="87" spans="1:5" ht="31.5">
      <c r="A87" s="4" t="s">
        <v>63</v>
      </c>
      <c r="B87" s="5" t="s">
        <v>62</v>
      </c>
      <c r="C87" s="5"/>
      <c r="D87" s="5"/>
      <c r="E87" s="6">
        <v>3525</v>
      </c>
    </row>
    <row r="88" spans="1:5" ht="52.5">
      <c r="A88" s="4" t="s">
        <v>65</v>
      </c>
      <c r="B88" s="5" t="s">
        <v>64</v>
      </c>
      <c r="C88" s="5"/>
      <c r="D88" s="5"/>
      <c r="E88" s="6">
        <v>3025</v>
      </c>
    </row>
    <row r="89" spans="1:5" ht="21">
      <c r="A89" s="4" t="s">
        <v>412</v>
      </c>
      <c r="B89" s="5" t="s">
        <v>64</v>
      </c>
      <c r="C89" s="5" t="s">
        <v>413</v>
      </c>
      <c r="D89" s="5"/>
      <c r="E89" s="6">
        <v>2325</v>
      </c>
    </row>
    <row r="90" spans="1:5">
      <c r="A90" s="14" t="s">
        <v>67</v>
      </c>
      <c r="B90" s="15" t="s">
        <v>64</v>
      </c>
      <c r="C90" s="15" t="s">
        <v>413</v>
      </c>
      <c r="D90" s="15" t="s">
        <v>66</v>
      </c>
      <c r="E90" s="16">
        <v>2325</v>
      </c>
    </row>
    <row r="91" spans="1:5" ht="21">
      <c r="A91" s="4" t="s">
        <v>59</v>
      </c>
      <c r="B91" s="5" t="s">
        <v>64</v>
      </c>
      <c r="C91" s="5" t="s">
        <v>58</v>
      </c>
      <c r="D91" s="5"/>
      <c r="E91" s="6">
        <v>700</v>
      </c>
    </row>
    <row r="92" spans="1:5">
      <c r="A92" s="14" t="s">
        <v>67</v>
      </c>
      <c r="B92" s="15" t="s">
        <v>64</v>
      </c>
      <c r="C92" s="15" t="s">
        <v>58</v>
      </c>
      <c r="D92" s="15" t="s">
        <v>66</v>
      </c>
      <c r="E92" s="16">
        <v>700</v>
      </c>
    </row>
    <row r="93" spans="1:5" ht="52.5">
      <c r="A93" s="4" t="s">
        <v>69</v>
      </c>
      <c r="B93" s="5" t="s">
        <v>68</v>
      </c>
      <c r="C93" s="5"/>
      <c r="D93" s="5"/>
      <c r="E93" s="6">
        <v>500</v>
      </c>
    </row>
    <row r="94" spans="1:5" ht="21">
      <c r="A94" s="4" t="s">
        <v>410</v>
      </c>
      <c r="B94" s="5" t="s">
        <v>68</v>
      </c>
      <c r="C94" s="5" t="s">
        <v>411</v>
      </c>
      <c r="D94" s="5"/>
      <c r="E94" s="6">
        <v>500</v>
      </c>
    </row>
    <row r="95" spans="1:5">
      <c r="A95" s="14" t="s">
        <v>67</v>
      </c>
      <c r="B95" s="15" t="s">
        <v>68</v>
      </c>
      <c r="C95" s="15" t="s">
        <v>411</v>
      </c>
      <c r="D95" s="15" t="s">
        <v>66</v>
      </c>
      <c r="E95" s="16">
        <v>500</v>
      </c>
    </row>
    <row r="96" spans="1:5" ht="42">
      <c r="A96" s="4" t="s">
        <v>71</v>
      </c>
      <c r="B96" s="5" t="s">
        <v>70</v>
      </c>
      <c r="C96" s="5"/>
      <c r="D96" s="5"/>
      <c r="E96" s="6">
        <f>35860.3+70</f>
        <v>35930.300000000003</v>
      </c>
    </row>
    <row r="97" spans="1:5" ht="63">
      <c r="A97" s="7" t="s">
        <v>73</v>
      </c>
      <c r="B97" s="5" t="s">
        <v>72</v>
      </c>
      <c r="C97" s="5"/>
      <c r="D97" s="5"/>
      <c r="E97" s="6">
        <v>26917</v>
      </c>
    </row>
    <row r="98" spans="1:5">
      <c r="A98" s="4" t="s">
        <v>420</v>
      </c>
      <c r="B98" s="5" t="s">
        <v>72</v>
      </c>
      <c r="C98" s="5" t="s">
        <v>421</v>
      </c>
      <c r="D98" s="5"/>
      <c r="E98" s="6">
        <v>26917</v>
      </c>
    </row>
    <row r="99" spans="1:5">
      <c r="A99" s="14" t="s">
        <v>75</v>
      </c>
      <c r="B99" s="15" t="s">
        <v>72</v>
      </c>
      <c r="C99" s="15" t="s">
        <v>421</v>
      </c>
      <c r="D99" s="15" t="s">
        <v>74</v>
      </c>
      <c r="E99" s="16">
        <v>26917</v>
      </c>
    </row>
    <row r="100" spans="1:5" ht="63">
      <c r="A100" s="7" t="s">
        <v>77</v>
      </c>
      <c r="B100" s="5" t="s">
        <v>76</v>
      </c>
      <c r="C100" s="5"/>
      <c r="D100" s="5"/>
      <c r="E100" s="6">
        <v>7963.3</v>
      </c>
    </row>
    <row r="101" spans="1:5">
      <c r="A101" s="4" t="s">
        <v>420</v>
      </c>
      <c r="B101" s="5" t="s">
        <v>76</v>
      </c>
      <c r="C101" s="5" t="s">
        <v>421</v>
      </c>
      <c r="D101" s="5"/>
      <c r="E101" s="6">
        <v>7963.3</v>
      </c>
    </row>
    <row r="102" spans="1:5">
      <c r="A102" s="14" t="s">
        <v>67</v>
      </c>
      <c r="B102" s="15" t="s">
        <v>76</v>
      </c>
      <c r="C102" s="15" t="s">
        <v>421</v>
      </c>
      <c r="D102" s="15" t="s">
        <v>66</v>
      </c>
      <c r="E102" s="16">
        <v>7963.3</v>
      </c>
    </row>
    <row r="103" spans="1:5" ht="21">
      <c r="A103" s="4" t="s">
        <v>79</v>
      </c>
      <c r="B103" s="5" t="s">
        <v>78</v>
      </c>
      <c r="C103" s="5"/>
      <c r="D103" s="5"/>
      <c r="E103" s="6">
        <f>E104</f>
        <v>1050</v>
      </c>
    </row>
    <row r="104" spans="1:5">
      <c r="A104" s="4" t="s">
        <v>420</v>
      </c>
      <c r="B104" s="5" t="s">
        <v>78</v>
      </c>
      <c r="C104" s="5" t="s">
        <v>421</v>
      </c>
      <c r="D104" s="5"/>
      <c r="E104" s="6">
        <f>E105</f>
        <v>1050</v>
      </c>
    </row>
    <row r="105" spans="1:5">
      <c r="A105" s="14" t="s">
        <v>75</v>
      </c>
      <c r="B105" s="15" t="s">
        <v>78</v>
      </c>
      <c r="C105" s="15" t="s">
        <v>421</v>
      </c>
      <c r="D105" s="15" t="s">
        <v>74</v>
      </c>
      <c r="E105" s="16">
        <f>980+70</f>
        <v>1050</v>
      </c>
    </row>
    <row r="106" spans="1:5" ht="21">
      <c r="A106" s="4" t="s">
        <v>81</v>
      </c>
      <c r="B106" s="5" t="s">
        <v>80</v>
      </c>
      <c r="C106" s="5"/>
      <c r="D106" s="5"/>
      <c r="E106" s="6">
        <v>147896.29999999999</v>
      </c>
    </row>
    <row r="107" spans="1:5" ht="31.5">
      <c r="A107" s="4" t="s">
        <v>83</v>
      </c>
      <c r="B107" s="5" t="s">
        <v>82</v>
      </c>
      <c r="C107" s="5"/>
      <c r="D107" s="5"/>
      <c r="E107" s="6">
        <v>29123.5</v>
      </c>
    </row>
    <row r="108" spans="1:5" ht="52.5">
      <c r="A108" s="4" t="s">
        <v>85</v>
      </c>
      <c r="B108" s="5" t="s">
        <v>84</v>
      </c>
      <c r="C108" s="5"/>
      <c r="D108" s="5"/>
      <c r="E108" s="6">
        <v>4540</v>
      </c>
    </row>
    <row r="109" spans="1:5" ht="31.5">
      <c r="A109" s="4" t="s">
        <v>87</v>
      </c>
      <c r="B109" s="5" t="s">
        <v>84</v>
      </c>
      <c r="C109" s="5" t="s">
        <v>86</v>
      </c>
      <c r="D109" s="5"/>
      <c r="E109" s="6">
        <v>4540</v>
      </c>
    </row>
    <row r="110" spans="1:5">
      <c r="A110" s="14" t="s">
        <v>89</v>
      </c>
      <c r="B110" s="15" t="s">
        <v>84</v>
      </c>
      <c r="C110" s="15" t="s">
        <v>86</v>
      </c>
      <c r="D110" s="15" t="s">
        <v>88</v>
      </c>
      <c r="E110" s="16">
        <v>4540</v>
      </c>
    </row>
    <row r="111" spans="1:5" ht="52.5">
      <c r="A111" s="4" t="s">
        <v>91</v>
      </c>
      <c r="B111" s="5" t="s">
        <v>90</v>
      </c>
      <c r="C111" s="5"/>
      <c r="D111" s="5"/>
      <c r="E111" s="6">
        <v>452</v>
      </c>
    </row>
    <row r="112" spans="1:5" ht="21">
      <c r="A112" s="4" t="s">
        <v>412</v>
      </c>
      <c r="B112" s="5" t="s">
        <v>90</v>
      </c>
      <c r="C112" s="5" t="s">
        <v>413</v>
      </c>
      <c r="D112" s="5"/>
      <c r="E112" s="6">
        <v>302</v>
      </c>
    </row>
    <row r="113" spans="1:5">
      <c r="A113" s="14" t="s">
        <v>93</v>
      </c>
      <c r="B113" s="15" t="s">
        <v>90</v>
      </c>
      <c r="C113" s="15" t="s">
        <v>413</v>
      </c>
      <c r="D113" s="15" t="s">
        <v>92</v>
      </c>
      <c r="E113" s="16">
        <v>302</v>
      </c>
    </row>
    <row r="114" spans="1:5">
      <c r="A114" s="4" t="s">
        <v>420</v>
      </c>
      <c r="B114" s="5" t="s">
        <v>90</v>
      </c>
      <c r="C114" s="5" t="s">
        <v>421</v>
      </c>
      <c r="D114" s="5"/>
      <c r="E114" s="6">
        <v>150</v>
      </c>
    </row>
    <row r="115" spans="1:5">
      <c r="A115" s="14" t="s">
        <v>93</v>
      </c>
      <c r="B115" s="15" t="s">
        <v>90</v>
      </c>
      <c r="C115" s="15" t="s">
        <v>421</v>
      </c>
      <c r="D115" s="15" t="s">
        <v>92</v>
      </c>
      <c r="E115" s="16">
        <v>150</v>
      </c>
    </row>
    <row r="116" spans="1:5" ht="52.5">
      <c r="A116" s="4" t="s">
        <v>95</v>
      </c>
      <c r="B116" s="5" t="s">
        <v>94</v>
      </c>
      <c r="C116" s="5"/>
      <c r="D116" s="5"/>
      <c r="E116" s="6">
        <v>18674</v>
      </c>
    </row>
    <row r="117" spans="1:5" ht="21">
      <c r="A117" s="4" t="s">
        <v>412</v>
      </c>
      <c r="B117" s="5" t="s">
        <v>94</v>
      </c>
      <c r="C117" s="5" t="s">
        <v>413</v>
      </c>
      <c r="D117" s="5"/>
      <c r="E117" s="6">
        <v>16556</v>
      </c>
    </row>
    <row r="118" spans="1:5">
      <c r="A118" s="14" t="s">
        <v>93</v>
      </c>
      <c r="B118" s="15" t="s">
        <v>94</v>
      </c>
      <c r="C118" s="15" t="s">
        <v>413</v>
      </c>
      <c r="D118" s="15" t="s">
        <v>92</v>
      </c>
      <c r="E118" s="16">
        <v>16556</v>
      </c>
    </row>
    <row r="119" spans="1:5">
      <c r="A119" s="4" t="s">
        <v>420</v>
      </c>
      <c r="B119" s="5" t="s">
        <v>94</v>
      </c>
      <c r="C119" s="5" t="s">
        <v>421</v>
      </c>
      <c r="D119" s="5"/>
      <c r="E119" s="6">
        <v>2118</v>
      </c>
    </row>
    <row r="120" spans="1:5">
      <c r="A120" s="14" t="s">
        <v>93</v>
      </c>
      <c r="B120" s="15" t="s">
        <v>94</v>
      </c>
      <c r="C120" s="15" t="s">
        <v>421</v>
      </c>
      <c r="D120" s="15" t="s">
        <v>92</v>
      </c>
      <c r="E120" s="16">
        <v>2118</v>
      </c>
    </row>
    <row r="121" spans="1:5" ht="73.5">
      <c r="A121" s="7" t="s">
        <v>97</v>
      </c>
      <c r="B121" s="5" t="s">
        <v>96</v>
      </c>
      <c r="C121" s="5"/>
      <c r="D121" s="5"/>
      <c r="E121" s="6">
        <v>926</v>
      </c>
    </row>
    <row r="122" spans="1:5">
      <c r="A122" s="4" t="s">
        <v>420</v>
      </c>
      <c r="B122" s="5" t="s">
        <v>96</v>
      </c>
      <c r="C122" s="5" t="s">
        <v>421</v>
      </c>
      <c r="D122" s="5"/>
      <c r="E122" s="6">
        <v>926</v>
      </c>
    </row>
    <row r="123" spans="1:5">
      <c r="A123" s="14" t="s">
        <v>93</v>
      </c>
      <c r="B123" s="15" t="s">
        <v>96</v>
      </c>
      <c r="C123" s="15" t="s">
        <v>421</v>
      </c>
      <c r="D123" s="15" t="s">
        <v>92</v>
      </c>
      <c r="E123" s="16">
        <v>926</v>
      </c>
    </row>
    <row r="124" spans="1:5" ht="94.5">
      <c r="A124" s="7" t="s">
        <v>99</v>
      </c>
      <c r="B124" s="5" t="s">
        <v>98</v>
      </c>
      <c r="C124" s="5"/>
      <c r="D124" s="5"/>
      <c r="E124" s="6">
        <v>1781.5</v>
      </c>
    </row>
    <row r="125" spans="1:5">
      <c r="A125" s="4" t="s">
        <v>420</v>
      </c>
      <c r="B125" s="5" t="s">
        <v>98</v>
      </c>
      <c r="C125" s="5" t="s">
        <v>421</v>
      </c>
      <c r="D125" s="5"/>
      <c r="E125" s="6">
        <v>281.5</v>
      </c>
    </row>
    <row r="126" spans="1:5">
      <c r="A126" s="14" t="s">
        <v>93</v>
      </c>
      <c r="B126" s="15" t="s">
        <v>98</v>
      </c>
      <c r="C126" s="15" t="s">
        <v>421</v>
      </c>
      <c r="D126" s="15" t="s">
        <v>92</v>
      </c>
      <c r="E126" s="16">
        <v>281.5</v>
      </c>
    </row>
    <row r="127" spans="1:5" ht="21">
      <c r="A127" s="4" t="s">
        <v>59</v>
      </c>
      <c r="B127" s="5" t="s">
        <v>98</v>
      </c>
      <c r="C127" s="5" t="s">
        <v>58</v>
      </c>
      <c r="D127" s="5"/>
      <c r="E127" s="6">
        <v>1500</v>
      </c>
    </row>
    <row r="128" spans="1:5">
      <c r="A128" s="14" t="s">
        <v>89</v>
      </c>
      <c r="B128" s="15" t="s">
        <v>98</v>
      </c>
      <c r="C128" s="15" t="s">
        <v>58</v>
      </c>
      <c r="D128" s="15" t="s">
        <v>88</v>
      </c>
      <c r="E128" s="16">
        <v>1500</v>
      </c>
    </row>
    <row r="129" spans="1:5" ht="94.5">
      <c r="A129" s="7" t="s">
        <v>101</v>
      </c>
      <c r="B129" s="5" t="s">
        <v>100</v>
      </c>
      <c r="C129" s="5"/>
      <c r="D129" s="5"/>
      <c r="E129" s="6">
        <v>2750</v>
      </c>
    </row>
    <row r="130" spans="1:5">
      <c r="A130" s="4" t="s">
        <v>420</v>
      </c>
      <c r="B130" s="5" t="s">
        <v>100</v>
      </c>
      <c r="C130" s="5" t="s">
        <v>421</v>
      </c>
      <c r="D130" s="5"/>
      <c r="E130" s="6">
        <v>500</v>
      </c>
    </row>
    <row r="131" spans="1:5">
      <c r="A131" s="14" t="s">
        <v>93</v>
      </c>
      <c r="B131" s="15" t="s">
        <v>100</v>
      </c>
      <c r="C131" s="15" t="s">
        <v>421</v>
      </c>
      <c r="D131" s="15" t="s">
        <v>92</v>
      </c>
      <c r="E131" s="16">
        <v>500</v>
      </c>
    </row>
    <row r="132" spans="1:5" ht="21">
      <c r="A132" s="4" t="s">
        <v>59</v>
      </c>
      <c r="B132" s="5" t="s">
        <v>100</v>
      </c>
      <c r="C132" s="5" t="s">
        <v>58</v>
      </c>
      <c r="D132" s="5"/>
      <c r="E132" s="6">
        <v>2250</v>
      </c>
    </row>
    <row r="133" spans="1:5">
      <c r="A133" s="14" t="s">
        <v>89</v>
      </c>
      <c r="B133" s="15" t="s">
        <v>100</v>
      </c>
      <c r="C133" s="15" t="s">
        <v>58</v>
      </c>
      <c r="D133" s="15" t="s">
        <v>88</v>
      </c>
      <c r="E133" s="16">
        <v>2250</v>
      </c>
    </row>
    <row r="134" spans="1:5" ht="31.5">
      <c r="A134" s="4" t="s">
        <v>103</v>
      </c>
      <c r="B134" s="5" t="s">
        <v>102</v>
      </c>
      <c r="C134" s="5"/>
      <c r="D134" s="5"/>
      <c r="E134" s="6">
        <v>118772.8</v>
      </c>
    </row>
    <row r="135" spans="1:5" ht="52.5">
      <c r="A135" s="4" t="s">
        <v>105</v>
      </c>
      <c r="B135" s="5" t="s">
        <v>104</v>
      </c>
      <c r="C135" s="5"/>
      <c r="D135" s="5"/>
      <c r="E135" s="6">
        <v>67056.800000000003</v>
      </c>
    </row>
    <row r="136" spans="1:5">
      <c r="A136" s="4" t="s">
        <v>420</v>
      </c>
      <c r="B136" s="5" t="s">
        <v>104</v>
      </c>
      <c r="C136" s="5" t="s">
        <v>421</v>
      </c>
      <c r="D136" s="5"/>
      <c r="E136" s="6">
        <v>67056.800000000003</v>
      </c>
    </row>
    <row r="137" spans="1:5">
      <c r="A137" s="14" t="s">
        <v>93</v>
      </c>
      <c r="B137" s="15" t="s">
        <v>104</v>
      </c>
      <c r="C137" s="15" t="s">
        <v>421</v>
      </c>
      <c r="D137" s="15" t="s">
        <v>92</v>
      </c>
      <c r="E137" s="16">
        <v>67056.800000000003</v>
      </c>
    </row>
    <row r="138" spans="1:5" ht="52.5">
      <c r="A138" s="4" t="s">
        <v>107</v>
      </c>
      <c r="B138" s="5" t="s">
        <v>106</v>
      </c>
      <c r="C138" s="5"/>
      <c r="D138" s="5"/>
      <c r="E138" s="6">
        <v>4381</v>
      </c>
    </row>
    <row r="139" spans="1:5">
      <c r="A139" s="4" t="s">
        <v>420</v>
      </c>
      <c r="B139" s="5" t="s">
        <v>106</v>
      </c>
      <c r="C139" s="5" t="s">
        <v>421</v>
      </c>
      <c r="D139" s="5"/>
      <c r="E139" s="6">
        <v>4381</v>
      </c>
    </row>
    <row r="140" spans="1:5">
      <c r="A140" s="14" t="s">
        <v>93</v>
      </c>
      <c r="B140" s="15" t="s">
        <v>106</v>
      </c>
      <c r="C140" s="15" t="s">
        <v>421</v>
      </c>
      <c r="D140" s="15" t="s">
        <v>92</v>
      </c>
      <c r="E140" s="16">
        <v>4381</v>
      </c>
    </row>
    <row r="141" spans="1:5" ht="42">
      <c r="A141" s="4" t="s">
        <v>109</v>
      </c>
      <c r="B141" s="5" t="s">
        <v>108</v>
      </c>
      <c r="C141" s="5"/>
      <c r="D141" s="5"/>
      <c r="E141" s="6">
        <v>25339.8</v>
      </c>
    </row>
    <row r="142" spans="1:5">
      <c r="A142" s="4" t="s">
        <v>420</v>
      </c>
      <c r="B142" s="5" t="s">
        <v>108</v>
      </c>
      <c r="C142" s="5" t="s">
        <v>421</v>
      </c>
      <c r="D142" s="5"/>
      <c r="E142" s="6">
        <v>25339.8</v>
      </c>
    </row>
    <row r="143" spans="1:5">
      <c r="A143" s="14" t="s">
        <v>93</v>
      </c>
      <c r="B143" s="15" t="s">
        <v>108</v>
      </c>
      <c r="C143" s="15" t="s">
        <v>421</v>
      </c>
      <c r="D143" s="15" t="s">
        <v>92</v>
      </c>
      <c r="E143" s="16">
        <v>25339.8</v>
      </c>
    </row>
    <row r="144" spans="1:5" ht="52.5">
      <c r="A144" s="4" t="s">
        <v>111</v>
      </c>
      <c r="B144" s="5" t="s">
        <v>110</v>
      </c>
      <c r="C144" s="5"/>
      <c r="D144" s="5"/>
      <c r="E144" s="6">
        <v>4600.3</v>
      </c>
    </row>
    <row r="145" spans="1:5">
      <c r="A145" s="4" t="s">
        <v>420</v>
      </c>
      <c r="B145" s="5" t="s">
        <v>110</v>
      </c>
      <c r="C145" s="5" t="s">
        <v>421</v>
      </c>
      <c r="D145" s="5"/>
      <c r="E145" s="6">
        <v>4600.3</v>
      </c>
    </row>
    <row r="146" spans="1:5">
      <c r="A146" s="14" t="s">
        <v>93</v>
      </c>
      <c r="B146" s="15" t="s">
        <v>110</v>
      </c>
      <c r="C146" s="15" t="s">
        <v>421</v>
      </c>
      <c r="D146" s="15" t="s">
        <v>92</v>
      </c>
      <c r="E146" s="16">
        <v>4600.3</v>
      </c>
    </row>
    <row r="147" spans="1:5" ht="42">
      <c r="A147" s="4" t="s">
        <v>113</v>
      </c>
      <c r="B147" s="5" t="s">
        <v>112</v>
      </c>
      <c r="C147" s="5"/>
      <c r="D147" s="5"/>
      <c r="E147" s="6">
        <v>4214.6000000000004</v>
      </c>
    </row>
    <row r="148" spans="1:5">
      <c r="A148" s="4" t="s">
        <v>420</v>
      </c>
      <c r="B148" s="5" t="s">
        <v>112</v>
      </c>
      <c r="C148" s="5" t="s">
        <v>421</v>
      </c>
      <c r="D148" s="5"/>
      <c r="E148" s="6">
        <v>4214.6000000000004</v>
      </c>
    </row>
    <row r="149" spans="1:5">
      <c r="A149" s="14" t="s">
        <v>93</v>
      </c>
      <c r="B149" s="15" t="s">
        <v>112</v>
      </c>
      <c r="C149" s="15" t="s">
        <v>421</v>
      </c>
      <c r="D149" s="15" t="s">
        <v>92</v>
      </c>
      <c r="E149" s="16">
        <v>4214.6000000000004</v>
      </c>
    </row>
    <row r="150" spans="1:5" ht="52.5">
      <c r="A150" s="4" t="s">
        <v>115</v>
      </c>
      <c r="B150" s="5" t="s">
        <v>114</v>
      </c>
      <c r="C150" s="5"/>
      <c r="D150" s="5"/>
      <c r="E150" s="6">
        <v>340</v>
      </c>
    </row>
    <row r="151" spans="1:5">
      <c r="A151" s="4" t="s">
        <v>420</v>
      </c>
      <c r="B151" s="5" t="s">
        <v>114</v>
      </c>
      <c r="C151" s="5" t="s">
        <v>421</v>
      </c>
      <c r="D151" s="5"/>
      <c r="E151" s="6">
        <v>340</v>
      </c>
    </row>
    <row r="152" spans="1:5">
      <c r="A152" s="14" t="s">
        <v>93</v>
      </c>
      <c r="B152" s="15" t="s">
        <v>114</v>
      </c>
      <c r="C152" s="15" t="s">
        <v>421</v>
      </c>
      <c r="D152" s="15" t="s">
        <v>92</v>
      </c>
      <c r="E152" s="16">
        <v>340</v>
      </c>
    </row>
    <row r="153" spans="1:5" ht="52.5">
      <c r="A153" s="4" t="s">
        <v>117</v>
      </c>
      <c r="B153" s="5" t="s">
        <v>116</v>
      </c>
      <c r="C153" s="5"/>
      <c r="D153" s="5"/>
      <c r="E153" s="6">
        <v>5909.7</v>
      </c>
    </row>
    <row r="154" spans="1:5">
      <c r="A154" s="4" t="s">
        <v>416</v>
      </c>
      <c r="B154" s="5" t="s">
        <v>116</v>
      </c>
      <c r="C154" s="5" t="s">
        <v>417</v>
      </c>
      <c r="D154" s="5"/>
      <c r="E154" s="6">
        <v>5127.1000000000004</v>
      </c>
    </row>
    <row r="155" spans="1:5">
      <c r="A155" s="14" t="s">
        <v>119</v>
      </c>
      <c r="B155" s="15" t="s">
        <v>116</v>
      </c>
      <c r="C155" s="15" t="s">
        <v>417</v>
      </c>
      <c r="D155" s="15" t="s">
        <v>118</v>
      </c>
      <c r="E155" s="16">
        <v>5127.1000000000004</v>
      </c>
    </row>
    <row r="156" spans="1:5" ht="21">
      <c r="A156" s="4" t="s">
        <v>412</v>
      </c>
      <c r="B156" s="5" t="s">
        <v>116</v>
      </c>
      <c r="C156" s="5" t="s">
        <v>413</v>
      </c>
      <c r="D156" s="5"/>
      <c r="E156" s="6">
        <v>780.6</v>
      </c>
    </row>
    <row r="157" spans="1:5">
      <c r="A157" s="14" t="s">
        <v>119</v>
      </c>
      <c r="B157" s="15" t="s">
        <v>116</v>
      </c>
      <c r="C157" s="15" t="s">
        <v>413</v>
      </c>
      <c r="D157" s="15" t="s">
        <v>118</v>
      </c>
      <c r="E157" s="16">
        <v>780.6</v>
      </c>
    </row>
    <row r="158" spans="1:5">
      <c r="A158" s="4" t="s">
        <v>418</v>
      </c>
      <c r="B158" s="5" t="s">
        <v>116</v>
      </c>
      <c r="C158" s="5" t="s">
        <v>419</v>
      </c>
      <c r="D158" s="5"/>
      <c r="E158" s="6">
        <v>2</v>
      </c>
    </row>
    <row r="159" spans="1:5">
      <c r="A159" s="14" t="s">
        <v>119</v>
      </c>
      <c r="B159" s="15" t="s">
        <v>116</v>
      </c>
      <c r="C159" s="15" t="s">
        <v>419</v>
      </c>
      <c r="D159" s="15" t="s">
        <v>118</v>
      </c>
      <c r="E159" s="16">
        <v>2</v>
      </c>
    </row>
    <row r="160" spans="1:5" ht="52.5">
      <c r="A160" s="4" t="s">
        <v>121</v>
      </c>
      <c r="B160" s="5" t="s">
        <v>120</v>
      </c>
      <c r="C160" s="5"/>
      <c r="D160" s="5"/>
      <c r="E160" s="6">
        <v>5620.6</v>
      </c>
    </row>
    <row r="161" spans="1:5">
      <c r="A161" s="4" t="s">
        <v>420</v>
      </c>
      <c r="B161" s="5" t="s">
        <v>120</v>
      </c>
      <c r="C161" s="5" t="s">
        <v>421</v>
      </c>
      <c r="D161" s="5"/>
      <c r="E161" s="6">
        <v>5620.6</v>
      </c>
    </row>
    <row r="162" spans="1:5">
      <c r="A162" s="14" t="s">
        <v>93</v>
      </c>
      <c r="B162" s="15" t="s">
        <v>120</v>
      </c>
      <c r="C162" s="15" t="s">
        <v>421</v>
      </c>
      <c r="D162" s="15" t="s">
        <v>92</v>
      </c>
      <c r="E162" s="16">
        <v>5620.6</v>
      </c>
    </row>
    <row r="163" spans="1:5" ht="21">
      <c r="A163" s="4" t="s">
        <v>123</v>
      </c>
      <c r="B163" s="5" t="s">
        <v>122</v>
      </c>
      <c r="C163" s="5"/>
      <c r="D163" s="5"/>
      <c r="E163" s="6">
        <v>1310</v>
      </c>
    </row>
    <row r="164" spans="1:5">
      <c r="A164" s="4" t="s">
        <v>420</v>
      </c>
      <c r="B164" s="5" t="s">
        <v>122</v>
      </c>
      <c r="C164" s="5" t="s">
        <v>421</v>
      </c>
      <c r="D164" s="5"/>
      <c r="E164" s="6">
        <v>1310</v>
      </c>
    </row>
    <row r="165" spans="1:5">
      <c r="A165" s="14" t="s">
        <v>93</v>
      </c>
      <c r="B165" s="15" t="s">
        <v>122</v>
      </c>
      <c r="C165" s="15" t="s">
        <v>421</v>
      </c>
      <c r="D165" s="15" t="s">
        <v>92</v>
      </c>
      <c r="E165" s="16">
        <v>1310</v>
      </c>
    </row>
    <row r="166" spans="1:5" ht="31.5">
      <c r="A166" s="4" t="s">
        <v>125</v>
      </c>
      <c r="B166" s="5" t="s">
        <v>124</v>
      </c>
      <c r="C166" s="5"/>
      <c r="D166" s="5"/>
      <c r="E166" s="6">
        <v>151528.70000000001</v>
      </c>
    </row>
    <row r="167" spans="1:5" ht="52.5">
      <c r="A167" s="4" t="s">
        <v>127</v>
      </c>
      <c r="B167" s="5" t="s">
        <v>126</v>
      </c>
      <c r="C167" s="5"/>
      <c r="D167" s="5"/>
      <c r="E167" s="6">
        <f>54572.6+13.6</f>
        <v>54586.2</v>
      </c>
    </row>
    <row r="168" spans="1:5" ht="31.5">
      <c r="A168" s="4" t="s">
        <v>129</v>
      </c>
      <c r="B168" s="5" t="s">
        <v>128</v>
      </c>
      <c r="C168" s="5"/>
      <c r="D168" s="5"/>
      <c r="E168" s="6">
        <v>4057.1</v>
      </c>
    </row>
    <row r="169" spans="1:5" ht="21">
      <c r="A169" s="4" t="s">
        <v>410</v>
      </c>
      <c r="B169" s="5" t="s">
        <v>128</v>
      </c>
      <c r="C169" s="5" t="s">
        <v>411</v>
      </c>
      <c r="D169" s="5"/>
      <c r="E169" s="6">
        <v>4057.1</v>
      </c>
    </row>
    <row r="170" spans="1:5">
      <c r="A170" s="14" t="s">
        <v>19</v>
      </c>
      <c r="B170" s="15" t="s">
        <v>128</v>
      </c>
      <c r="C170" s="15" t="s">
        <v>411</v>
      </c>
      <c r="D170" s="15" t="s">
        <v>18</v>
      </c>
      <c r="E170" s="16">
        <v>4057.1</v>
      </c>
    </row>
    <row r="171" spans="1:5" ht="52.5">
      <c r="A171" s="4" t="s">
        <v>131</v>
      </c>
      <c r="B171" s="5" t="s">
        <v>130</v>
      </c>
      <c r="C171" s="5"/>
      <c r="D171" s="5"/>
      <c r="E171" s="6">
        <v>5893.7</v>
      </c>
    </row>
    <row r="172" spans="1:5" ht="21">
      <c r="A172" s="4" t="s">
        <v>410</v>
      </c>
      <c r="B172" s="5" t="s">
        <v>130</v>
      </c>
      <c r="C172" s="5" t="s">
        <v>411</v>
      </c>
      <c r="D172" s="5"/>
      <c r="E172" s="6">
        <v>5893.7</v>
      </c>
    </row>
    <row r="173" spans="1:5">
      <c r="A173" s="14" t="s">
        <v>19</v>
      </c>
      <c r="B173" s="15" t="s">
        <v>130</v>
      </c>
      <c r="C173" s="15" t="s">
        <v>411</v>
      </c>
      <c r="D173" s="15" t="s">
        <v>18</v>
      </c>
      <c r="E173" s="16">
        <v>5893.7</v>
      </c>
    </row>
    <row r="174" spans="1:5" ht="52.5">
      <c r="A174" s="4" t="s">
        <v>133</v>
      </c>
      <c r="B174" s="5" t="s">
        <v>132</v>
      </c>
      <c r="C174" s="5"/>
      <c r="D174" s="5"/>
      <c r="E174" s="6">
        <v>24903</v>
      </c>
    </row>
    <row r="175" spans="1:5" ht="21">
      <c r="A175" s="4" t="s">
        <v>410</v>
      </c>
      <c r="B175" s="5" t="s">
        <v>132</v>
      </c>
      <c r="C175" s="5" t="s">
        <v>411</v>
      </c>
      <c r="D175" s="5"/>
      <c r="E175" s="6">
        <v>24903</v>
      </c>
    </row>
    <row r="176" spans="1:5">
      <c r="A176" s="14" t="s">
        <v>19</v>
      </c>
      <c r="B176" s="15" t="s">
        <v>132</v>
      </c>
      <c r="C176" s="15" t="s">
        <v>411</v>
      </c>
      <c r="D176" s="15" t="s">
        <v>18</v>
      </c>
      <c r="E176" s="16">
        <v>24903</v>
      </c>
    </row>
    <row r="177" spans="1:5" ht="52.5">
      <c r="A177" s="4" t="s">
        <v>135</v>
      </c>
      <c r="B177" s="5" t="s">
        <v>134</v>
      </c>
      <c r="C177" s="5"/>
      <c r="D177" s="5"/>
      <c r="E177" s="6">
        <v>2295.8000000000002</v>
      </c>
    </row>
    <row r="178" spans="1:5" ht="21">
      <c r="A178" s="4" t="s">
        <v>410</v>
      </c>
      <c r="B178" s="5" t="s">
        <v>134</v>
      </c>
      <c r="C178" s="5" t="s">
        <v>411</v>
      </c>
      <c r="D178" s="5"/>
      <c r="E178" s="6">
        <v>2295.8000000000002</v>
      </c>
    </row>
    <row r="179" spans="1:5">
      <c r="A179" s="14" t="s">
        <v>19</v>
      </c>
      <c r="B179" s="15" t="s">
        <v>134</v>
      </c>
      <c r="C179" s="15" t="s">
        <v>411</v>
      </c>
      <c r="D179" s="15" t="s">
        <v>18</v>
      </c>
      <c r="E179" s="16">
        <v>2295.8000000000002</v>
      </c>
    </row>
    <row r="180" spans="1:5" ht="31.5">
      <c r="A180" s="4" t="s">
        <v>137</v>
      </c>
      <c r="B180" s="5" t="s">
        <v>136</v>
      </c>
      <c r="C180" s="5"/>
      <c r="D180" s="5"/>
      <c r="E180" s="6">
        <v>16855.099999999999</v>
      </c>
    </row>
    <row r="181" spans="1:5" ht="21">
      <c r="A181" s="4" t="s">
        <v>410</v>
      </c>
      <c r="B181" s="5" t="s">
        <v>136</v>
      </c>
      <c r="C181" s="5" t="s">
        <v>411</v>
      </c>
      <c r="D181" s="5"/>
      <c r="E181" s="6">
        <v>16855.099999999999</v>
      </c>
    </row>
    <row r="182" spans="1:5">
      <c r="A182" s="14" t="s">
        <v>19</v>
      </c>
      <c r="B182" s="15" t="s">
        <v>136</v>
      </c>
      <c r="C182" s="15" t="s">
        <v>411</v>
      </c>
      <c r="D182" s="15" t="s">
        <v>18</v>
      </c>
      <c r="E182" s="16">
        <v>16855.099999999999</v>
      </c>
    </row>
    <row r="183" spans="1:5" ht="94.5">
      <c r="A183" s="7" t="s">
        <v>139</v>
      </c>
      <c r="B183" s="5" t="s">
        <v>138</v>
      </c>
      <c r="C183" s="5"/>
      <c r="D183" s="5"/>
      <c r="E183" s="6">
        <v>142.69999999999999</v>
      </c>
    </row>
    <row r="184" spans="1:5" ht="21">
      <c r="A184" s="4" t="s">
        <v>410</v>
      </c>
      <c r="B184" s="5" t="s">
        <v>138</v>
      </c>
      <c r="C184" s="5" t="s">
        <v>411</v>
      </c>
      <c r="D184" s="5"/>
      <c r="E184" s="6">
        <v>142.69999999999999</v>
      </c>
    </row>
    <row r="185" spans="1:5">
      <c r="A185" s="14" t="s">
        <v>19</v>
      </c>
      <c r="B185" s="15" t="s">
        <v>138</v>
      </c>
      <c r="C185" s="15" t="s">
        <v>411</v>
      </c>
      <c r="D185" s="15" t="s">
        <v>18</v>
      </c>
      <c r="E185" s="16">
        <v>142.69999999999999</v>
      </c>
    </row>
    <row r="186" spans="1:5" ht="63">
      <c r="A186" s="7" t="s">
        <v>141</v>
      </c>
      <c r="B186" s="5" t="s">
        <v>140</v>
      </c>
      <c r="C186" s="5"/>
      <c r="D186" s="5"/>
      <c r="E186" s="6">
        <v>425.2</v>
      </c>
    </row>
    <row r="187" spans="1:5" ht="21">
      <c r="A187" s="4" t="s">
        <v>410</v>
      </c>
      <c r="B187" s="5" t="s">
        <v>140</v>
      </c>
      <c r="C187" s="5" t="s">
        <v>411</v>
      </c>
      <c r="D187" s="5"/>
      <c r="E187" s="6">
        <v>425.2</v>
      </c>
    </row>
    <row r="188" spans="1:5">
      <c r="A188" s="14" t="s">
        <v>19</v>
      </c>
      <c r="B188" s="15" t="s">
        <v>140</v>
      </c>
      <c r="C188" s="15" t="s">
        <v>411</v>
      </c>
      <c r="D188" s="15" t="s">
        <v>18</v>
      </c>
      <c r="E188" s="16">
        <v>425.2</v>
      </c>
    </row>
    <row r="189" spans="1:5" ht="63">
      <c r="A189" s="7" t="s">
        <v>141</v>
      </c>
      <c r="B189" s="5" t="s">
        <v>430</v>
      </c>
      <c r="C189" s="5" t="s">
        <v>411</v>
      </c>
      <c r="D189" s="5"/>
      <c r="E189" s="6">
        <v>13.6</v>
      </c>
    </row>
    <row r="190" spans="1:5" ht="22.5">
      <c r="A190" s="14" t="s">
        <v>410</v>
      </c>
      <c r="B190" s="15" t="s">
        <v>430</v>
      </c>
      <c r="C190" s="15" t="s">
        <v>411</v>
      </c>
      <c r="D190" s="15" t="s">
        <v>18</v>
      </c>
      <c r="E190" s="16">
        <v>13.6</v>
      </c>
    </row>
    <row r="191" spans="1:5" ht="52.5">
      <c r="A191" s="4" t="s">
        <v>143</v>
      </c>
      <c r="B191" s="5" t="s">
        <v>142</v>
      </c>
      <c r="C191" s="5"/>
      <c r="D191" s="5"/>
      <c r="E191" s="6">
        <v>51987.4</v>
      </c>
    </row>
    <row r="192" spans="1:5" ht="94.5">
      <c r="A192" s="7" t="s">
        <v>145</v>
      </c>
      <c r="B192" s="5" t="s">
        <v>144</v>
      </c>
      <c r="C192" s="5"/>
      <c r="D192" s="5"/>
      <c r="E192" s="6">
        <v>17779.599999999999</v>
      </c>
    </row>
    <row r="193" spans="1:5">
      <c r="A193" s="4" t="s">
        <v>422</v>
      </c>
      <c r="B193" s="5" t="s">
        <v>144</v>
      </c>
      <c r="C193" s="5" t="s">
        <v>423</v>
      </c>
      <c r="D193" s="5"/>
      <c r="E193" s="6">
        <v>17779.599999999999</v>
      </c>
    </row>
    <row r="194" spans="1:5">
      <c r="A194" s="14" t="s">
        <v>147</v>
      </c>
      <c r="B194" s="15" t="s">
        <v>144</v>
      </c>
      <c r="C194" s="15" t="s">
        <v>423</v>
      </c>
      <c r="D194" s="15" t="s">
        <v>146</v>
      </c>
      <c r="E194" s="16">
        <v>17779.599999999999</v>
      </c>
    </row>
    <row r="195" spans="1:5" ht="94.5">
      <c r="A195" s="7" t="s">
        <v>149</v>
      </c>
      <c r="B195" s="5" t="s">
        <v>148</v>
      </c>
      <c r="C195" s="5"/>
      <c r="D195" s="5"/>
      <c r="E195" s="6">
        <v>18224.7</v>
      </c>
    </row>
    <row r="196" spans="1:5">
      <c r="A196" s="4" t="s">
        <v>422</v>
      </c>
      <c r="B196" s="5" t="s">
        <v>148</v>
      </c>
      <c r="C196" s="5" t="s">
        <v>423</v>
      </c>
      <c r="D196" s="5"/>
      <c r="E196" s="6">
        <v>18224.7</v>
      </c>
    </row>
    <row r="197" spans="1:5">
      <c r="A197" s="14" t="s">
        <v>147</v>
      </c>
      <c r="B197" s="15" t="s">
        <v>148</v>
      </c>
      <c r="C197" s="15" t="s">
        <v>423</v>
      </c>
      <c r="D197" s="15" t="s">
        <v>146</v>
      </c>
      <c r="E197" s="16">
        <v>18224.7</v>
      </c>
    </row>
    <row r="198" spans="1:5" ht="63">
      <c r="A198" s="7" t="s">
        <v>151</v>
      </c>
      <c r="B198" s="5" t="s">
        <v>150</v>
      </c>
      <c r="C198" s="5"/>
      <c r="D198" s="5"/>
      <c r="E198" s="6">
        <v>14944.4</v>
      </c>
    </row>
    <row r="199" spans="1:5">
      <c r="A199" s="4" t="s">
        <v>422</v>
      </c>
      <c r="B199" s="5" t="s">
        <v>150</v>
      </c>
      <c r="C199" s="5" t="s">
        <v>423</v>
      </c>
      <c r="D199" s="5"/>
      <c r="E199" s="6">
        <v>14944.4</v>
      </c>
    </row>
    <row r="200" spans="1:5">
      <c r="A200" s="14" t="s">
        <v>147</v>
      </c>
      <c r="B200" s="15" t="s">
        <v>150</v>
      </c>
      <c r="C200" s="15" t="s">
        <v>423</v>
      </c>
      <c r="D200" s="15" t="s">
        <v>146</v>
      </c>
      <c r="E200" s="16">
        <v>14944.4</v>
      </c>
    </row>
    <row r="201" spans="1:5" ht="94.5">
      <c r="A201" s="7" t="s">
        <v>153</v>
      </c>
      <c r="B201" s="5" t="s">
        <v>152</v>
      </c>
      <c r="C201" s="5"/>
      <c r="D201" s="5"/>
      <c r="E201" s="6">
        <v>1038.7</v>
      </c>
    </row>
    <row r="202" spans="1:5">
      <c r="A202" s="4" t="s">
        <v>422</v>
      </c>
      <c r="B202" s="5" t="s">
        <v>152</v>
      </c>
      <c r="C202" s="5" t="s">
        <v>423</v>
      </c>
      <c r="D202" s="5"/>
      <c r="E202" s="6">
        <v>1038.7</v>
      </c>
    </row>
    <row r="203" spans="1:5">
      <c r="A203" s="14" t="s">
        <v>147</v>
      </c>
      <c r="B203" s="15" t="s">
        <v>152</v>
      </c>
      <c r="C203" s="15" t="s">
        <v>423</v>
      </c>
      <c r="D203" s="15" t="s">
        <v>146</v>
      </c>
      <c r="E203" s="16">
        <v>1038.7</v>
      </c>
    </row>
    <row r="204" spans="1:5" ht="52.5">
      <c r="A204" s="4" t="s">
        <v>155</v>
      </c>
      <c r="B204" s="5" t="s">
        <v>154</v>
      </c>
      <c r="C204" s="5"/>
      <c r="D204" s="5"/>
      <c r="E204" s="6">
        <f>5923.3-13.6</f>
        <v>5909.7</v>
      </c>
    </row>
    <row r="205" spans="1:5" ht="84">
      <c r="A205" s="7" t="s">
        <v>157</v>
      </c>
      <c r="B205" s="5" t="s">
        <v>156</v>
      </c>
      <c r="C205" s="5"/>
      <c r="D205" s="5"/>
      <c r="E205" s="6">
        <f>5923.3-13.6</f>
        <v>5909.7</v>
      </c>
    </row>
    <row r="206" spans="1:5" ht="21">
      <c r="A206" s="4" t="s">
        <v>412</v>
      </c>
      <c r="B206" s="5" t="s">
        <v>156</v>
      </c>
      <c r="C206" s="5" t="s">
        <v>413</v>
      </c>
      <c r="D206" s="5"/>
      <c r="E206" s="6">
        <f>3259.3-13.6</f>
        <v>3245.7000000000003</v>
      </c>
    </row>
    <row r="207" spans="1:5">
      <c r="A207" s="14" t="s">
        <v>147</v>
      </c>
      <c r="B207" s="15" t="s">
        <v>156</v>
      </c>
      <c r="C207" s="15" t="s">
        <v>413</v>
      </c>
      <c r="D207" s="15" t="s">
        <v>146</v>
      </c>
      <c r="E207" s="16">
        <f>3259.3-13.6</f>
        <v>3245.7000000000003</v>
      </c>
    </row>
    <row r="208" spans="1:5" ht="31.5">
      <c r="A208" s="4" t="s">
        <v>87</v>
      </c>
      <c r="B208" s="5" t="s">
        <v>156</v>
      </c>
      <c r="C208" s="5" t="s">
        <v>86</v>
      </c>
      <c r="D208" s="5"/>
      <c r="E208" s="6">
        <v>2664</v>
      </c>
    </row>
    <row r="209" spans="1:5">
      <c r="A209" s="14" t="s">
        <v>147</v>
      </c>
      <c r="B209" s="15" t="s">
        <v>156</v>
      </c>
      <c r="C209" s="15" t="s">
        <v>86</v>
      </c>
      <c r="D209" s="15" t="s">
        <v>146</v>
      </c>
      <c r="E209" s="16">
        <v>2664</v>
      </c>
    </row>
    <row r="210" spans="1:5" ht="63">
      <c r="A210" s="7" t="s">
        <v>159</v>
      </c>
      <c r="B210" s="5" t="s">
        <v>158</v>
      </c>
      <c r="C210" s="5"/>
      <c r="D210" s="5"/>
      <c r="E210" s="6">
        <v>17934</v>
      </c>
    </row>
    <row r="211" spans="1:5" ht="84">
      <c r="A211" s="7" t="s">
        <v>161</v>
      </c>
      <c r="B211" s="5" t="s">
        <v>160</v>
      </c>
      <c r="C211" s="5"/>
      <c r="D211" s="5"/>
      <c r="E211" s="6">
        <v>4134</v>
      </c>
    </row>
    <row r="212" spans="1:5" ht="21">
      <c r="A212" s="4" t="s">
        <v>412</v>
      </c>
      <c r="B212" s="5" t="s">
        <v>160</v>
      </c>
      <c r="C212" s="5" t="s">
        <v>413</v>
      </c>
      <c r="D212" s="5"/>
      <c r="E212" s="6">
        <f>E213</f>
        <v>913</v>
      </c>
    </row>
    <row r="213" spans="1:5">
      <c r="A213" s="14" t="s">
        <v>147</v>
      </c>
      <c r="B213" s="15" t="s">
        <v>160</v>
      </c>
      <c r="C213" s="15" t="s">
        <v>413</v>
      </c>
      <c r="D213" s="15" t="s">
        <v>146</v>
      </c>
      <c r="E213" s="16">
        <v>913</v>
      </c>
    </row>
    <row r="214" spans="1:5" ht="31.5">
      <c r="A214" s="4" t="s">
        <v>87</v>
      </c>
      <c r="B214" s="5" t="s">
        <v>160</v>
      </c>
      <c r="C214" s="5" t="s">
        <v>86</v>
      </c>
      <c r="D214" s="5"/>
      <c r="E214" s="6">
        <f>E215</f>
        <v>3221</v>
      </c>
    </row>
    <row r="215" spans="1:5">
      <c r="A215" s="14" t="s">
        <v>147</v>
      </c>
      <c r="B215" s="15" t="s">
        <v>160</v>
      </c>
      <c r="C215" s="15" t="s">
        <v>86</v>
      </c>
      <c r="D215" s="15" t="s">
        <v>146</v>
      </c>
      <c r="E215" s="16">
        <v>3221</v>
      </c>
    </row>
    <row r="216" spans="1:5" ht="94.5">
      <c r="A216" s="7" t="s">
        <v>163</v>
      </c>
      <c r="B216" s="5" t="s">
        <v>162</v>
      </c>
      <c r="C216" s="5"/>
      <c r="D216" s="5"/>
      <c r="E216" s="6">
        <v>13800</v>
      </c>
    </row>
    <row r="217" spans="1:5" ht="31.5">
      <c r="A217" s="4" t="s">
        <v>87</v>
      </c>
      <c r="B217" s="5" t="s">
        <v>162</v>
      </c>
      <c r="C217" s="5" t="s">
        <v>86</v>
      </c>
      <c r="D217" s="5"/>
      <c r="E217" s="6">
        <v>13800</v>
      </c>
    </row>
    <row r="218" spans="1:5">
      <c r="A218" s="14" t="s">
        <v>147</v>
      </c>
      <c r="B218" s="15" t="s">
        <v>162</v>
      </c>
      <c r="C218" s="15" t="s">
        <v>86</v>
      </c>
      <c r="D218" s="15" t="s">
        <v>146</v>
      </c>
      <c r="E218" s="16">
        <v>13800</v>
      </c>
    </row>
    <row r="219" spans="1:5" ht="52.5">
      <c r="A219" s="4" t="s">
        <v>165</v>
      </c>
      <c r="B219" s="5" t="s">
        <v>164</v>
      </c>
      <c r="C219" s="5"/>
      <c r="D219" s="5"/>
      <c r="E219" s="6">
        <v>10800</v>
      </c>
    </row>
    <row r="220" spans="1:5" ht="94.5">
      <c r="A220" s="7" t="s">
        <v>167</v>
      </c>
      <c r="B220" s="5" t="s">
        <v>166</v>
      </c>
      <c r="C220" s="5"/>
      <c r="D220" s="5"/>
      <c r="E220" s="6">
        <v>10070</v>
      </c>
    </row>
    <row r="221" spans="1:5" ht="21">
      <c r="A221" s="4" t="s">
        <v>412</v>
      </c>
      <c r="B221" s="5" t="s">
        <v>166</v>
      </c>
      <c r="C221" s="5" t="s">
        <v>413</v>
      </c>
      <c r="D221" s="5"/>
      <c r="E221" s="6">
        <v>10070</v>
      </c>
    </row>
    <row r="222" spans="1:5">
      <c r="A222" s="14" t="s">
        <v>169</v>
      </c>
      <c r="B222" s="15" t="s">
        <v>166</v>
      </c>
      <c r="C222" s="15" t="s">
        <v>413</v>
      </c>
      <c r="D222" s="15" t="s">
        <v>168</v>
      </c>
      <c r="E222" s="16">
        <v>10070</v>
      </c>
    </row>
    <row r="223" spans="1:5" ht="94.5">
      <c r="A223" s="7" t="s">
        <v>171</v>
      </c>
      <c r="B223" s="5" t="s">
        <v>170</v>
      </c>
      <c r="C223" s="5"/>
      <c r="D223" s="5"/>
      <c r="E223" s="6">
        <v>730</v>
      </c>
    </row>
    <row r="224" spans="1:5" ht="21">
      <c r="A224" s="4" t="s">
        <v>412</v>
      </c>
      <c r="B224" s="5" t="s">
        <v>170</v>
      </c>
      <c r="C224" s="5" t="s">
        <v>413</v>
      </c>
      <c r="D224" s="5"/>
      <c r="E224" s="6">
        <v>730</v>
      </c>
    </row>
    <row r="225" spans="1:5">
      <c r="A225" s="14" t="s">
        <v>169</v>
      </c>
      <c r="B225" s="15" t="s">
        <v>170</v>
      </c>
      <c r="C225" s="15" t="s">
        <v>413</v>
      </c>
      <c r="D225" s="15" t="s">
        <v>168</v>
      </c>
      <c r="E225" s="16">
        <v>730</v>
      </c>
    </row>
    <row r="226" spans="1:5" ht="63">
      <c r="A226" s="4" t="s">
        <v>173</v>
      </c>
      <c r="B226" s="5" t="s">
        <v>172</v>
      </c>
      <c r="C226" s="5"/>
      <c r="D226" s="5"/>
      <c r="E226" s="6">
        <v>10311.4</v>
      </c>
    </row>
    <row r="227" spans="1:5" ht="84">
      <c r="A227" s="7" t="s">
        <v>175</v>
      </c>
      <c r="B227" s="5" t="s">
        <v>174</v>
      </c>
      <c r="C227" s="5"/>
      <c r="D227" s="5"/>
      <c r="E227" s="6">
        <v>6875.9</v>
      </c>
    </row>
    <row r="228" spans="1:5">
      <c r="A228" s="4" t="s">
        <v>422</v>
      </c>
      <c r="B228" s="5" t="s">
        <v>174</v>
      </c>
      <c r="C228" s="5" t="s">
        <v>423</v>
      </c>
      <c r="D228" s="5"/>
      <c r="E228" s="6">
        <v>6875.9</v>
      </c>
    </row>
    <row r="229" spans="1:5">
      <c r="A229" s="14" t="s">
        <v>147</v>
      </c>
      <c r="B229" s="15" t="s">
        <v>174</v>
      </c>
      <c r="C229" s="15" t="s">
        <v>423</v>
      </c>
      <c r="D229" s="15" t="s">
        <v>146</v>
      </c>
      <c r="E229" s="16">
        <v>6875.9</v>
      </c>
    </row>
    <row r="230" spans="1:5" ht="84">
      <c r="A230" s="7" t="s">
        <v>177</v>
      </c>
      <c r="B230" s="5" t="s">
        <v>176</v>
      </c>
      <c r="C230" s="5"/>
      <c r="D230" s="5"/>
      <c r="E230" s="6">
        <v>3435.5</v>
      </c>
    </row>
    <row r="231" spans="1:5">
      <c r="A231" s="4" t="s">
        <v>422</v>
      </c>
      <c r="B231" s="5" t="s">
        <v>176</v>
      </c>
      <c r="C231" s="5" t="s">
        <v>423</v>
      </c>
      <c r="D231" s="5"/>
      <c r="E231" s="6">
        <v>3435.5</v>
      </c>
    </row>
    <row r="232" spans="1:5">
      <c r="A232" s="14" t="s">
        <v>147</v>
      </c>
      <c r="B232" s="15" t="s">
        <v>176</v>
      </c>
      <c r="C232" s="15" t="s">
        <v>423</v>
      </c>
      <c r="D232" s="15" t="s">
        <v>146</v>
      </c>
      <c r="E232" s="16">
        <v>3435.5</v>
      </c>
    </row>
    <row r="233" spans="1:5" ht="42">
      <c r="A233" s="4" t="s">
        <v>179</v>
      </c>
      <c r="B233" s="5" t="s">
        <v>178</v>
      </c>
      <c r="C233" s="5"/>
      <c r="D233" s="5"/>
      <c r="E233" s="6">
        <v>401991.3</v>
      </c>
    </row>
    <row r="234" spans="1:5" ht="63">
      <c r="A234" s="4" t="s">
        <v>181</v>
      </c>
      <c r="B234" s="5" t="s">
        <v>180</v>
      </c>
      <c r="C234" s="5"/>
      <c r="D234" s="5"/>
      <c r="E234" s="6">
        <v>122240</v>
      </c>
    </row>
    <row r="235" spans="1:5" ht="63">
      <c r="A235" s="7" t="s">
        <v>183</v>
      </c>
      <c r="B235" s="5" t="s">
        <v>182</v>
      </c>
      <c r="C235" s="5"/>
      <c r="D235" s="5"/>
      <c r="E235" s="6">
        <v>51790</v>
      </c>
    </row>
    <row r="236" spans="1:5">
      <c r="A236" s="4" t="s">
        <v>420</v>
      </c>
      <c r="B236" s="5" t="s">
        <v>182</v>
      </c>
      <c r="C236" s="5" t="s">
        <v>421</v>
      </c>
      <c r="D236" s="5"/>
      <c r="E236" s="6">
        <v>51790</v>
      </c>
    </row>
    <row r="237" spans="1:5">
      <c r="A237" s="14" t="s">
        <v>185</v>
      </c>
      <c r="B237" s="15" t="s">
        <v>182</v>
      </c>
      <c r="C237" s="15" t="s">
        <v>421</v>
      </c>
      <c r="D237" s="15" t="s">
        <v>184</v>
      </c>
      <c r="E237" s="16">
        <v>51790</v>
      </c>
    </row>
    <row r="238" spans="1:5" ht="73.5">
      <c r="A238" s="7" t="s">
        <v>187</v>
      </c>
      <c r="B238" s="5" t="s">
        <v>186</v>
      </c>
      <c r="C238" s="5"/>
      <c r="D238" s="5"/>
      <c r="E238" s="6">
        <v>26230</v>
      </c>
    </row>
    <row r="239" spans="1:5" ht="21">
      <c r="A239" s="4" t="s">
        <v>412</v>
      </c>
      <c r="B239" s="5" t="s">
        <v>186</v>
      </c>
      <c r="C239" s="5" t="s">
        <v>413</v>
      </c>
      <c r="D239" s="5"/>
      <c r="E239" s="6">
        <v>26230</v>
      </c>
    </row>
    <row r="240" spans="1:5">
      <c r="A240" s="14" t="s">
        <v>189</v>
      </c>
      <c r="B240" s="15" t="s">
        <v>186</v>
      </c>
      <c r="C240" s="15" t="s">
        <v>413</v>
      </c>
      <c r="D240" s="15" t="s">
        <v>188</v>
      </c>
      <c r="E240" s="16">
        <v>26230</v>
      </c>
    </row>
    <row r="241" spans="1:5" ht="73.5">
      <c r="A241" s="7" t="s">
        <v>191</v>
      </c>
      <c r="B241" s="5" t="s">
        <v>190</v>
      </c>
      <c r="C241" s="5"/>
      <c r="D241" s="5"/>
      <c r="E241" s="6">
        <v>17080</v>
      </c>
    </row>
    <row r="242" spans="1:5">
      <c r="A242" s="4" t="s">
        <v>420</v>
      </c>
      <c r="B242" s="5" t="s">
        <v>190</v>
      </c>
      <c r="C242" s="5" t="s">
        <v>421</v>
      </c>
      <c r="D242" s="5"/>
      <c r="E242" s="6">
        <v>17080</v>
      </c>
    </row>
    <row r="243" spans="1:5">
      <c r="A243" s="14" t="s">
        <v>185</v>
      </c>
      <c r="B243" s="15" t="s">
        <v>190</v>
      </c>
      <c r="C243" s="15" t="s">
        <v>421</v>
      </c>
      <c r="D243" s="15" t="s">
        <v>184</v>
      </c>
      <c r="E243" s="16">
        <v>17080</v>
      </c>
    </row>
    <row r="244" spans="1:5" ht="73.5">
      <c r="A244" s="7" t="s">
        <v>193</v>
      </c>
      <c r="B244" s="5" t="s">
        <v>192</v>
      </c>
      <c r="C244" s="5"/>
      <c r="D244" s="5"/>
      <c r="E244" s="6">
        <v>25000</v>
      </c>
    </row>
    <row r="245" spans="1:5">
      <c r="A245" s="4" t="s">
        <v>420</v>
      </c>
      <c r="B245" s="5" t="s">
        <v>192</v>
      </c>
      <c r="C245" s="5" t="s">
        <v>421</v>
      </c>
      <c r="D245" s="5"/>
      <c r="E245" s="6">
        <v>25000</v>
      </c>
    </row>
    <row r="246" spans="1:5">
      <c r="A246" s="14" t="s">
        <v>189</v>
      </c>
      <c r="B246" s="15" t="s">
        <v>192</v>
      </c>
      <c r="C246" s="15" t="s">
        <v>421</v>
      </c>
      <c r="D246" s="15" t="s">
        <v>188</v>
      </c>
      <c r="E246" s="16">
        <v>25000</v>
      </c>
    </row>
    <row r="247" spans="1:5" ht="73.5">
      <c r="A247" s="7" t="s">
        <v>195</v>
      </c>
      <c r="B247" s="5" t="s">
        <v>194</v>
      </c>
      <c r="C247" s="5"/>
      <c r="D247" s="5"/>
      <c r="E247" s="6">
        <v>1890</v>
      </c>
    </row>
    <row r="248" spans="1:5">
      <c r="A248" s="4" t="s">
        <v>420</v>
      </c>
      <c r="B248" s="5" t="s">
        <v>194</v>
      </c>
      <c r="C248" s="5" t="s">
        <v>421</v>
      </c>
      <c r="D248" s="5"/>
      <c r="E248" s="6">
        <v>1890</v>
      </c>
    </row>
    <row r="249" spans="1:5">
      <c r="A249" s="14" t="s">
        <v>185</v>
      </c>
      <c r="B249" s="15" t="s">
        <v>194</v>
      </c>
      <c r="C249" s="15" t="s">
        <v>421</v>
      </c>
      <c r="D249" s="15" t="s">
        <v>184</v>
      </c>
      <c r="E249" s="16">
        <v>1890</v>
      </c>
    </row>
    <row r="250" spans="1:5" ht="21">
      <c r="A250" s="4" t="s">
        <v>79</v>
      </c>
      <c r="B250" s="5" t="s">
        <v>196</v>
      </c>
      <c r="C250" s="5"/>
      <c r="D250" s="5"/>
      <c r="E250" s="6">
        <v>250</v>
      </c>
    </row>
    <row r="251" spans="1:5">
      <c r="A251" s="4" t="s">
        <v>420</v>
      </c>
      <c r="B251" s="5" t="s">
        <v>196</v>
      </c>
      <c r="C251" s="5" t="s">
        <v>421</v>
      </c>
      <c r="D251" s="5"/>
      <c r="E251" s="6">
        <v>250</v>
      </c>
    </row>
    <row r="252" spans="1:5">
      <c r="A252" s="14" t="s">
        <v>189</v>
      </c>
      <c r="B252" s="15" t="s">
        <v>196</v>
      </c>
      <c r="C252" s="15" t="s">
        <v>421</v>
      </c>
      <c r="D252" s="15" t="s">
        <v>188</v>
      </c>
      <c r="E252" s="16">
        <v>250</v>
      </c>
    </row>
    <row r="253" spans="1:5" ht="52.5">
      <c r="A253" s="4" t="s">
        <v>198</v>
      </c>
      <c r="B253" s="5" t="s">
        <v>197</v>
      </c>
      <c r="C253" s="5"/>
      <c r="D253" s="5"/>
      <c r="E253" s="6">
        <v>74395.899999999994</v>
      </c>
    </row>
    <row r="254" spans="1:5" ht="63">
      <c r="A254" s="7" t="s">
        <v>200</v>
      </c>
      <c r="B254" s="5" t="s">
        <v>199</v>
      </c>
      <c r="C254" s="5"/>
      <c r="D254" s="5"/>
      <c r="E254" s="6">
        <v>31879.7</v>
      </c>
    </row>
    <row r="255" spans="1:5" ht="21">
      <c r="A255" s="4" t="s">
        <v>412</v>
      </c>
      <c r="B255" s="5" t="s">
        <v>199</v>
      </c>
      <c r="C255" s="5" t="s">
        <v>413</v>
      </c>
      <c r="D255" s="5"/>
      <c r="E255" s="6">
        <v>31879.7</v>
      </c>
    </row>
    <row r="256" spans="1:5">
      <c r="A256" s="14" t="s">
        <v>189</v>
      </c>
      <c r="B256" s="15" t="s">
        <v>199</v>
      </c>
      <c r="C256" s="15" t="s">
        <v>413</v>
      </c>
      <c r="D256" s="15" t="s">
        <v>188</v>
      </c>
      <c r="E256" s="16">
        <v>31879.7</v>
      </c>
    </row>
    <row r="257" spans="1:5" ht="63">
      <c r="A257" s="7" t="s">
        <v>202</v>
      </c>
      <c r="B257" s="5" t="s">
        <v>201</v>
      </c>
      <c r="C257" s="5"/>
      <c r="D257" s="5"/>
      <c r="E257" s="6">
        <v>19100</v>
      </c>
    </row>
    <row r="258" spans="1:5" ht="21">
      <c r="A258" s="4" t="s">
        <v>412</v>
      </c>
      <c r="B258" s="5" t="s">
        <v>201</v>
      </c>
      <c r="C258" s="5" t="s">
        <v>413</v>
      </c>
      <c r="D258" s="5"/>
      <c r="E258" s="6">
        <v>7200</v>
      </c>
    </row>
    <row r="259" spans="1:5">
      <c r="A259" s="14" t="s">
        <v>189</v>
      </c>
      <c r="B259" s="15" t="s">
        <v>201</v>
      </c>
      <c r="C259" s="15" t="s">
        <v>413</v>
      </c>
      <c r="D259" s="15" t="s">
        <v>188</v>
      </c>
      <c r="E259" s="16">
        <v>7200</v>
      </c>
    </row>
    <row r="260" spans="1:5">
      <c r="A260" s="4" t="s">
        <v>420</v>
      </c>
      <c r="B260" s="5" t="s">
        <v>201</v>
      </c>
      <c r="C260" s="5" t="s">
        <v>421</v>
      </c>
      <c r="D260" s="5"/>
      <c r="E260" s="6">
        <v>11900</v>
      </c>
    </row>
    <row r="261" spans="1:5">
      <c r="A261" s="14" t="s">
        <v>189</v>
      </c>
      <c r="B261" s="15" t="s">
        <v>201</v>
      </c>
      <c r="C261" s="15" t="s">
        <v>421</v>
      </c>
      <c r="D261" s="15" t="s">
        <v>188</v>
      </c>
      <c r="E261" s="16">
        <v>11900</v>
      </c>
    </row>
    <row r="262" spans="1:5" ht="63">
      <c r="A262" s="7" t="s">
        <v>204</v>
      </c>
      <c r="B262" s="5" t="s">
        <v>203</v>
      </c>
      <c r="C262" s="5"/>
      <c r="D262" s="5"/>
      <c r="E262" s="6">
        <v>1200</v>
      </c>
    </row>
    <row r="263" spans="1:5" ht="21">
      <c r="A263" s="4" t="s">
        <v>412</v>
      </c>
      <c r="B263" s="5" t="s">
        <v>203</v>
      </c>
      <c r="C263" s="5" t="s">
        <v>413</v>
      </c>
      <c r="D263" s="5"/>
      <c r="E263" s="6">
        <v>1200</v>
      </c>
    </row>
    <row r="264" spans="1:5">
      <c r="A264" s="14" t="s">
        <v>189</v>
      </c>
      <c r="B264" s="15" t="s">
        <v>203</v>
      </c>
      <c r="C264" s="15" t="s">
        <v>413</v>
      </c>
      <c r="D264" s="15" t="s">
        <v>188</v>
      </c>
      <c r="E264" s="16">
        <v>1200</v>
      </c>
    </row>
    <row r="265" spans="1:5" ht="63">
      <c r="A265" s="7" t="s">
        <v>206</v>
      </c>
      <c r="B265" s="5" t="s">
        <v>205</v>
      </c>
      <c r="C265" s="5"/>
      <c r="D265" s="5"/>
      <c r="E265" s="6">
        <v>14393.3</v>
      </c>
    </row>
    <row r="266" spans="1:5" ht="21">
      <c r="A266" s="4" t="s">
        <v>412</v>
      </c>
      <c r="B266" s="5" t="s">
        <v>205</v>
      </c>
      <c r="C266" s="5" t="s">
        <v>413</v>
      </c>
      <c r="D266" s="5"/>
      <c r="E266" s="6">
        <v>10253.299999999999</v>
      </c>
    </row>
    <row r="267" spans="1:5">
      <c r="A267" s="14" t="s">
        <v>189</v>
      </c>
      <c r="B267" s="15" t="s">
        <v>205</v>
      </c>
      <c r="C267" s="15" t="s">
        <v>413</v>
      </c>
      <c r="D267" s="15" t="s">
        <v>188</v>
      </c>
      <c r="E267" s="16">
        <v>10253.299999999999</v>
      </c>
    </row>
    <row r="268" spans="1:5">
      <c r="A268" s="4" t="s">
        <v>420</v>
      </c>
      <c r="B268" s="5" t="s">
        <v>205</v>
      </c>
      <c r="C268" s="5" t="s">
        <v>421</v>
      </c>
      <c r="D268" s="5"/>
      <c r="E268" s="6">
        <v>4140</v>
      </c>
    </row>
    <row r="269" spans="1:5">
      <c r="A269" s="14" t="s">
        <v>189</v>
      </c>
      <c r="B269" s="15" t="s">
        <v>205</v>
      </c>
      <c r="C269" s="15" t="s">
        <v>421</v>
      </c>
      <c r="D269" s="15" t="s">
        <v>188</v>
      </c>
      <c r="E269" s="16">
        <v>4140</v>
      </c>
    </row>
    <row r="270" spans="1:5" ht="73.5">
      <c r="A270" s="7" t="s">
        <v>208</v>
      </c>
      <c r="B270" s="5" t="s">
        <v>207</v>
      </c>
      <c r="C270" s="5"/>
      <c r="D270" s="5"/>
      <c r="E270" s="6">
        <v>3000</v>
      </c>
    </row>
    <row r="271" spans="1:5" ht="21">
      <c r="A271" s="4" t="s">
        <v>412</v>
      </c>
      <c r="B271" s="5" t="s">
        <v>207</v>
      </c>
      <c r="C271" s="5" t="s">
        <v>413</v>
      </c>
      <c r="D271" s="5"/>
      <c r="E271" s="6">
        <v>1000</v>
      </c>
    </row>
    <row r="272" spans="1:5">
      <c r="A272" s="14" t="s">
        <v>189</v>
      </c>
      <c r="B272" s="15" t="s">
        <v>207</v>
      </c>
      <c r="C272" s="15" t="s">
        <v>413</v>
      </c>
      <c r="D272" s="15" t="s">
        <v>188</v>
      </c>
      <c r="E272" s="16">
        <v>1000</v>
      </c>
    </row>
    <row r="273" spans="1:5">
      <c r="A273" s="4" t="s">
        <v>420</v>
      </c>
      <c r="B273" s="5" t="s">
        <v>207</v>
      </c>
      <c r="C273" s="5" t="s">
        <v>421</v>
      </c>
      <c r="D273" s="5"/>
      <c r="E273" s="6">
        <v>2000</v>
      </c>
    </row>
    <row r="274" spans="1:5">
      <c r="A274" s="14" t="s">
        <v>189</v>
      </c>
      <c r="B274" s="15" t="s">
        <v>207</v>
      </c>
      <c r="C274" s="15" t="s">
        <v>421</v>
      </c>
      <c r="D274" s="15" t="s">
        <v>188</v>
      </c>
      <c r="E274" s="16">
        <v>2000</v>
      </c>
    </row>
    <row r="275" spans="1:5" ht="63">
      <c r="A275" s="4" t="s">
        <v>210</v>
      </c>
      <c r="B275" s="5" t="s">
        <v>209</v>
      </c>
      <c r="C275" s="5"/>
      <c r="D275" s="5"/>
      <c r="E275" s="6">
        <v>480</v>
      </c>
    </row>
    <row r="276" spans="1:5" ht="21">
      <c r="A276" s="4" t="s">
        <v>412</v>
      </c>
      <c r="B276" s="5" t="s">
        <v>209</v>
      </c>
      <c r="C276" s="5" t="s">
        <v>413</v>
      </c>
      <c r="D276" s="5"/>
      <c r="E276" s="6">
        <v>480</v>
      </c>
    </row>
    <row r="277" spans="1:5">
      <c r="A277" s="14" t="s">
        <v>189</v>
      </c>
      <c r="B277" s="15" t="s">
        <v>209</v>
      </c>
      <c r="C277" s="15" t="s">
        <v>413</v>
      </c>
      <c r="D277" s="15" t="s">
        <v>188</v>
      </c>
      <c r="E277" s="16">
        <v>480</v>
      </c>
    </row>
    <row r="278" spans="1:5" ht="63">
      <c r="A278" s="7" t="s">
        <v>212</v>
      </c>
      <c r="B278" s="5" t="s">
        <v>211</v>
      </c>
      <c r="C278" s="5"/>
      <c r="D278" s="5"/>
      <c r="E278" s="6">
        <v>2832.9</v>
      </c>
    </row>
    <row r="279" spans="1:5" ht="21">
      <c r="A279" s="4" t="s">
        <v>412</v>
      </c>
      <c r="B279" s="5" t="s">
        <v>211</v>
      </c>
      <c r="C279" s="5" t="s">
        <v>413</v>
      </c>
      <c r="D279" s="5"/>
      <c r="E279" s="6">
        <v>2832.9</v>
      </c>
    </row>
    <row r="280" spans="1:5">
      <c r="A280" s="14" t="s">
        <v>189</v>
      </c>
      <c r="B280" s="15" t="s">
        <v>211</v>
      </c>
      <c r="C280" s="15" t="s">
        <v>413</v>
      </c>
      <c r="D280" s="15" t="s">
        <v>188</v>
      </c>
      <c r="E280" s="16">
        <v>2832.9</v>
      </c>
    </row>
    <row r="281" spans="1:5" ht="21">
      <c r="A281" s="4" t="s">
        <v>79</v>
      </c>
      <c r="B281" s="5" t="s">
        <v>213</v>
      </c>
      <c r="C281" s="5"/>
      <c r="D281" s="5"/>
      <c r="E281" s="6">
        <v>1510</v>
      </c>
    </row>
    <row r="282" spans="1:5" ht="21">
      <c r="A282" s="4" t="s">
        <v>412</v>
      </c>
      <c r="B282" s="5" t="s">
        <v>213</v>
      </c>
      <c r="C282" s="5" t="s">
        <v>413</v>
      </c>
      <c r="D282" s="5"/>
      <c r="E282" s="6">
        <v>1510</v>
      </c>
    </row>
    <row r="283" spans="1:5">
      <c r="A283" s="14" t="s">
        <v>189</v>
      </c>
      <c r="B283" s="15" t="s">
        <v>213</v>
      </c>
      <c r="C283" s="15" t="s">
        <v>413</v>
      </c>
      <c r="D283" s="15" t="s">
        <v>188</v>
      </c>
      <c r="E283" s="16">
        <v>1510</v>
      </c>
    </row>
    <row r="284" spans="1:5" ht="73.5">
      <c r="A284" s="7" t="s">
        <v>215</v>
      </c>
      <c r="B284" s="5" t="s">
        <v>214</v>
      </c>
      <c r="C284" s="5"/>
      <c r="D284" s="5"/>
      <c r="E284" s="6">
        <v>8677.5</v>
      </c>
    </row>
    <row r="285" spans="1:5" ht="84">
      <c r="A285" s="7" t="s">
        <v>217</v>
      </c>
      <c r="B285" s="5" t="s">
        <v>216</v>
      </c>
      <c r="C285" s="5"/>
      <c r="D285" s="5"/>
      <c r="E285" s="6">
        <v>8677.5</v>
      </c>
    </row>
    <row r="286" spans="1:5" ht="21">
      <c r="A286" s="4" t="s">
        <v>412</v>
      </c>
      <c r="B286" s="5" t="s">
        <v>216</v>
      </c>
      <c r="C286" s="5" t="s">
        <v>413</v>
      </c>
      <c r="D286" s="5"/>
      <c r="E286" s="6">
        <v>8677.5</v>
      </c>
    </row>
    <row r="287" spans="1:5">
      <c r="A287" s="14" t="s">
        <v>185</v>
      </c>
      <c r="B287" s="15" t="s">
        <v>216</v>
      </c>
      <c r="C287" s="15" t="s">
        <v>413</v>
      </c>
      <c r="D287" s="15" t="s">
        <v>184</v>
      </c>
      <c r="E287" s="16">
        <v>8677.5</v>
      </c>
    </row>
    <row r="288" spans="1:5" ht="73.5">
      <c r="A288" s="7" t="s">
        <v>219</v>
      </c>
      <c r="B288" s="5" t="s">
        <v>218</v>
      </c>
      <c r="C288" s="5"/>
      <c r="D288" s="5"/>
      <c r="E288" s="6">
        <v>196677.8</v>
      </c>
    </row>
    <row r="289" spans="1:5" ht="21">
      <c r="A289" s="4" t="s">
        <v>221</v>
      </c>
      <c r="B289" s="5" t="s">
        <v>220</v>
      </c>
      <c r="C289" s="5"/>
      <c r="D289" s="5"/>
      <c r="E289" s="6">
        <v>82687.399999999994</v>
      </c>
    </row>
    <row r="290" spans="1:5" ht="21">
      <c r="A290" s="4" t="s">
        <v>412</v>
      </c>
      <c r="B290" s="5" t="s">
        <v>220</v>
      </c>
      <c r="C290" s="5" t="s">
        <v>413</v>
      </c>
      <c r="D290" s="5"/>
      <c r="E290" s="6">
        <f>E291</f>
        <v>39949.9</v>
      </c>
    </row>
    <row r="291" spans="1:5">
      <c r="A291" s="14" t="s">
        <v>189</v>
      </c>
      <c r="B291" s="15" t="s">
        <v>220</v>
      </c>
      <c r="C291" s="15" t="s">
        <v>413</v>
      </c>
      <c r="D291" s="15" t="s">
        <v>188</v>
      </c>
      <c r="E291" s="16">
        <f>37349.9+2600</f>
        <v>39949.9</v>
      </c>
    </row>
    <row r="292" spans="1:5">
      <c r="A292" s="4" t="s">
        <v>422</v>
      </c>
      <c r="B292" s="5" t="s">
        <v>220</v>
      </c>
      <c r="C292" s="5" t="s">
        <v>423</v>
      </c>
      <c r="D292" s="5"/>
      <c r="E292" s="6">
        <f>E293</f>
        <v>42737.5</v>
      </c>
    </row>
    <row r="293" spans="1:5">
      <c r="A293" s="14" t="s">
        <v>189</v>
      </c>
      <c r="B293" s="15" t="s">
        <v>220</v>
      </c>
      <c r="C293" s="15" t="s">
        <v>423</v>
      </c>
      <c r="D293" s="15" t="s">
        <v>188</v>
      </c>
      <c r="E293" s="16">
        <f>45337.5-2600</f>
        <v>42737.5</v>
      </c>
    </row>
    <row r="294" spans="1:5" ht="94.5">
      <c r="A294" s="7" t="s">
        <v>223</v>
      </c>
      <c r="B294" s="5" t="s">
        <v>222</v>
      </c>
      <c r="C294" s="5"/>
      <c r="D294" s="5"/>
      <c r="E294" s="6">
        <v>18380</v>
      </c>
    </row>
    <row r="295" spans="1:5" ht="21">
      <c r="A295" s="4" t="s">
        <v>412</v>
      </c>
      <c r="B295" s="5" t="s">
        <v>222</v>
      </c>
      <c r="C295" s="5" t="s">
        <v>413</v>
      </c>
      <c r="D295" s="5"/>
      <c r="E295" s="6">
        <v>18380</v>
      </c>
    </row>
    <row r="296" spans="1:5">
      <c r="A296" s="14" t="s">
        <v>185</v>
      </c>
      <c r="B296" s="15" t="s">
        <v>222</v>
      </c>
      <c r="C296" s="15" t="s">
        <v>413</v>
      </c>
      <c r="D296" s="15" t="s">
        <v>184</v>
      </c>
      <c r="E296" s="16">
        <v>18380</v>
      </c>
    </row>
    <row r="297" spans="1:5" ht="105">
      <c r="A297" s="7" t="s">
        <v>225</v>
      </c>
      <c r="B297" s="5" t="s">
        <v>224</v>
      </c>
      <c r="C297" s="5"/>
      <c r="D297" s="5"/>
      <c r="E297" s="6">
        <v>20697.400000000001</v>
      </c>
    </row>
    <row r="298" spans="1:5" ht="21">
      <c r="A298" s="4" t="s">
        <v>412</v>
      </c>
      <c r="B298" s="5" t="s">
        <v>224</v>
      </c>
      <c r="C298" s="5" t="s">
        <v>413</v>
      </c>
      <c r="D298" s="5"/>
      <c r="E298" s="6">
        <v>20697.400000000001</v>
      </c>
    </row>
    <row r="299" spans="1:5">
      <c r="A299" s="14" t="s">
        <v>185</v>
      </c>
      <c r="B299" s="15" t="s">
        <v>224</v>
      </c>
      <c r="C299" s="15" t="s">
        <v>413</v>
      </c>
      <c r="D299" s="15" t="s">
        <v>184</v>
      </c>
      <c r="E299" s="16">
        <v>20697.400000000001</v>
      </c>
    </row>
    <row r="300" spans="1:5" ht="84">
      <c r="A300" s="7" t="s">
        <v>227</v>
      </c>
      <c r="B300" s="5" t="s">
        <v>226</v>
      </c>
      <c r="C300" s="5"/>
      <c r="D300" s="5"/>
      <c r="E300" s="6">
        <v>1100</v>
      </c>
    </row>
    <row r="301" spans="1:5" ht="21">
      <c r="A301" s="4" t="s">
        <v>412</v>
      </c>
      <c r="B301" s="5" t="s">
        <v>226</v>
      </c>
      <c r="C301" s="5" t="s">
        <v>413</v>
      </c>
      <c r="D301" s="5"/>
      <c r="E301" s="6">
        <v>1100</v>
      </c>
    </row>
    <row r="302" spans="1:5">
      <c r="A302" s="14" t="s">
        <v>189</v>
      </c>
      <c r="B302" s="15" t="s">
        <v>226</v>
      </c>
      <c r="C302" s="15" t="s">
        <v>413</v>
      </c>
      <c r="D302" s="15" t="s">
        <v>188</v>
      </c>
      <c r="E302" s="16">
        <v>1100</v>
      </c>
    </row>
    <row r="303" spans="1:5" ht="115.5">
      <c r="A303" s="7" t="s">
        <v>229</v>
      </c>
      <c r="B303" s="5" t="s">
        <v>228</v>
      </c>
      <c r="C303" s="5"/>
      <c r="D303" s="5"/>
      <c r="E303" s="6">
        <v>43933.4</v>
      </c>
    </row>
    <row r="304" spans="1:5" ht="21">
      <c r="A304" s="4" t="s">
        <v>412</v>
      </c>
      <c r="B304" s="5" t="s">
        <v>228</v>
      </c>
      <c r="C304" s="5" t="s">
        <v>413</v>
      </c>
      <c r="D304" s="5"/>
      <c r="E304" s="6">
        <v>43933.4</v>
      </c>
    </row>
    <row r="305" spans="1:5">
      <c r="A305" s="14" t="s">
        <v>185</v>
      </c>
      <c r="B305" s="15" t="s">
        <v>228</v>
      </c>
      <c r="C305" s="15" t="s">
        <v>413</v>
      </c>
      <c r="D305" s="15" t="s">
        <v>184</v>
      </c>
      <c r="E305" s="16">
        <v>43933.4</v>
      </c>
    </row>
    <row r="306" spans="1:5" ht="94.5">
      <c r="A306" s="7" t="s">
        <v>231</v>
      </c>
      <c r="B306" s="5" t="s">
        <v>230</v>
      </c>
      <c r="C306" s="5"/>
      <c r="D306" s="5"/>
      <c r="E306" s="6">
        <v>4739.3999999999996</v>
      </c>
    </row>
    <row r="307" spans="1:5" ht="21">
      <c r="A307" s="4" t="s">
        <v>412</v>
      </c>
      <c r="B307" s="5" t="s">
        <v>230</v>
      </c>
      <c r="C307" s="5" t="s">
        <v>413</v>
      </c>
      <c r="D307" s="5"/>
      <c r="E307" s="6">
        <v>4739.3999999999996</v>
      </c>
    </row>
    <row r="308" spans="1:5">
      <c r="A308" s="14" t="s">
        <v>185</v>
      </c>
      <c r="B308" s="15" t="s">
        <v>230</v>
      </c>
      <c r="C308" s="15" t="s">
        <v>413</v>
      </c>
      <c r="D308" s="15" t="s">
        <v>184</v>
      </c>
      <c r="E308" s="16">
        <v>4739.3999999999996</v>
      </c>
    </row>
    <row r="309" spans="1:5" ht="21">
      <c r="A309" s="4" t="s">
        <v>79</v>
      </c>
      <c r="B309" s="5" t="s">
        <v>232</v>
      </c>
      <c r="C309" s="5"/>
      <c r="D309" s="5"/>
      <c r="E309" s="6">
        <v>3000</v>
      </c>
    </row>
    <row r="310" spans="1:5" ht="21">
      <c r="A310" s="4" t="s">
        <v>412</v>
      </c>
      <c r="B310" s="5" t="s">
        <v>232</v>
      </c>
      <c r="C310" s="5" t="s">
        <v>413</v>
      </c>
      <c r="D310" s="5"/>
      <c r="E310" s="6">
        <v>3000</v>
      </c>
    </row>
    <row r="311" spans="1:5">
      <c r="A311" s="14" t="s">
        <v>185</v>
      </c>
      <c r="B311" s="15" t="s">
        <v>232</v>
      </c>
      <c r="C311" s="15" t="s">
        <v>413</v>
      </c>
      <c r="D311" s="15" t="s">
        <v>184</v>
      </c>
      <c r="E311" s="16">
        <v>3000</v>
      </c>
    </row>
    <row r="312" spans="1:5" ht="52.5">
      <c r="A312" s="4" t="s">
        <v>234</v>
      </c>
      <c r="B312" s="5" t="s">
        <v>233</v>
      </c>
      <c r="C312" s="5"/>
      <c r="D312" s="5"/>
      <c r="E312" s="6">
        <v>3424.7</v>
      </c>
    </row>
    <row r="313" spans="1:5" ht="21">
      <c r="A313" s="4" t="s">
        <v>412</v>
      </c>
      <c r="B313" s="5" t="s">
        <v>233</v>
      </c>
      <c r="C313" s="5" t="s">
        <v>413</v>
      </c>
      <c r="D313" s="5"/>
      <c r="E313" s="6">
        <v>3424.7</v>
      </c>
    </row>
    <row r="314" spans="1:5">
      <c r="A314" s="14" t="s">
        <v>185</v>
      </c>
      <c r="B314" s="15" t="s">
        <v>233</v>
      </c>
      <c r="C314" s="15" t="s">
        <v>413</v>
      </c>
      <c r="D314" s="15" t="s">
        <v>184</v>
      </c>
      <c r="E314" s="16">
        <v>3424.7</v>
      </c>
    </row>
    <row r="315" spans="1:5" ht="63">
      <c r="A315" s="7" t="s">
        <v>236</v>
      </c>
      <c r="B315" s="5" t="s">
        <v>235</v>
      </c>
      <c r="C315" s="5"/>
      <c r="D315" s="5"/>
      <c r="E315" s="6">
        <v>2500</v>
      </c>
    </row>
    <row r="316" spans="1:5" ht="21">
      <c r="A316" s="4" t="s">
        <v>412</v>
      </c>
      <c r="B316" s="5" t="s">
        <v>235</v>
      </c>
      <c r="C316" s="5" t="s">
        <v>413</v>
      </c>
      <c r="D316" s="5"/>
      <c r="E316" s="6">
        <v>2500</v>
      </c>
    </row>
    <row r="317" spans="1:5">
      <c r="A317" s="14" t="s">
        <v>185</v>
      </c>
      <c r="B317" s="15" t="s">
        <v>235</v>
      </c>
      <c r="C317" s="15" t="s">
        <v>413</v>
      </c>
      <c r="D317" s="15" t="s">
        <v>184</v>
      </c>
      <c r="E317" s="16">
        <v>2500</v>
      </c>
    </row>
    <row r="318" spans="1:5" ht="126">
      <c r="A318" s="7" t="s">
        <v>238</v>
      </c>
      <c r="B318" s="5" t="s">
        <v>237</v>
      </c>
      <c r="C318" s="5"/>
      <c r="D318" s="5"/>
      <c r="E318" s="6">
        <v>1000</v>
      </c>
    </row>
    <row r="319" spans="1:5" ht="21">
      <c r="A319" s="4" t="s">
        <v>412</v>
      </c>
      <c r="B319" s="5" t="s">
        <v>237</v>
      </c>
      <c r="C319" s="5" t="s">
        <v>413</v>
      </c>
      <c r="D319" s="5"/>
      <c r="E319" s="6">
        <v>1000</v>
      </c>
    </row>
    <row r="320" spans="1:5">
      <c r="A320" s="14" t="s">
        <v>185</v>
      </c>
      <c r="B320" s="15" t="s">
        <v>237</v>
      </c>
      <c r="C320" s="15" t="s">
        <v>413</v>
      </c>
      <c r="D320" s="15" t="s">
        <v>184</v>
      </c>
      <c r="E320" s="16">
        <v>1000</v>
      </c>
    </row>
    <row r="321" spans="1:5" ht="115.5">
      <c r="A321" s="7" t="s">
        <v>240</v>
      </c>
      <c r="B321" s="5" t="s">
        <v>239</v>
      </c>
      <c r="C321" s="5"/>
      <c r="D321" s="5"/>
      <c r="E321" s="6">
        <v>14358.5</v>
      </c>
    </row>
    <row r="322" spans="1:5" ht="21">
      <c r="A322" s="4" t="s">
        <v>412</v>
      </c>
      <c r="B322" s="5" t="s">
        <v>239</v>
      </c>
      <c r="C322" s="5" t="s">
        <v>413</v>
      </c>
      <c r="D322" s="5"/>
      <c r="E322" s="6">
        <v>14358.5</v>
      </c>
    </row>
    <row r="323" spans="1:5">
      <c r="A323" s="14" t="s">
        <v>185</v>
      </c>
      <c r="B323" s="15" t="s">
        <v>239</v>
      </c>
      <c r="C323" s="15" t="s">
        <v>413</v>
      </c>
      <c r="D323" s="15" t="s">
        <v>184</v>
      </c>
      <c r="E323" s="16">
        <v>14358.5</v>
      </c>
    </row>
    <row r="324" spans="1:5" ht="73.5">
      <c r="A324" s="7" t="s">
        <v>242</v>
      </c>
      <c r="B324" s="5" t="s">
        <v>241</v>
      </c>
      <c r="C324" s="5"/>
      <c r="D324" s="5"/>
      <c r="E324" s="6">
        <v>857</v>
      </c>
    </row>
    <row r="325" spans="1:5" ht="21">
      <c r="A325" s="4" t="s">
        <v>412</v>
      </c>
      <c r="B325" s="5" t="s">
        <v>241</v>
      </c>
      <c r="C325" s="5" t="s">
        <v>413</v>
      </c>
      <c r="D325" s="5"/>
      <c r="E325" s="6">
        <v>857</v>
      </c>
    </row>
    <row r="326" spans="1:5">
      <c r="A326" s="14" t="s">
        <v>185</v>
      </c>
      <c r="B326" s="15" t="s">
        <v>241</v>
      </c>
      <c r="C326" s="15" t="s">
        <v>413</v>
      </c>
      <c r="D326" s="15" t="s">
        <v>184</v>
      </c>
      <c r="E326" s="16">
        <v>857</v>
      </c>
    </row>
    <row r="327" spans="1:5" ht="31.5">
      <c r="A327" s="4" t="s">
        <v>244</v>
      </c>
      <c r="B327" s="5" t="s">
        <v>243</v>
      </c>
      <c r="C327" s="5"/>
      <c r="D327" s="5"/>
      <c r="E327" s="6">
        <f>144131.7+16307.1+750</f>
        <v>161188.80000000002</v>
      </c>
    </row>
    <row r="328" spans="1:5" ht="42">
      <c r="A328" s="4" t="s">
        <v>246</v>
      </c>
      <c r="B328" s="5" t="s">
        <v>245</v>
      </c>
      <c r="C328" s="5"/>
      <c r="D328" s="5"/>
      <c r="E328" s="6">
        <v>72338.7</v>
      </c>
    </row>
    <row r="329" spans="1:5" ht="63">
      <c r="A329" s="7" t="s">
        <v>248</v>
      </c>
      <c r="B329" s="5" t="s">
        <v>247</v>
      </c>
      <c r="C329" s="5"/>
      <c r="D329" s="5"/>
      <c r="E329" s="6">
        <v>1750</v>
      </c>
    </row>
    <row r="330" spans="1:5" ht="31.5">
      <c r="A330" s="4" t="s">
        <v>87</v>
      </c>
      <c r="B330" s="5" t="s">
        <v>247</v>
      </c>
      <c r="C330" s="5" t="s">
        <v>86</v>
      </c>
      <c r="D330" s="5"/>
      <c r="E330" s="6">
        <v>1750</v>
      </c>
    </row>
    <row r="331" spans="1:5">
      <c r="A331" s="14" t="s">
        <v>250</v>
      </c>
      <c r="B331" s="15" t="s">
        <v>247</v>
      </c>
      <c r="C331" s="15" t="s">
        <v>86</v>
      </c>
      <c r="D331" s="15" t="s">
        <v>249</v>
      </c>
      <c r="E331" s="16">
        <v>1750</v>
      </c>
    </row>
    <row r="332" spans="1:5" ht="63">
      <c r="A332" s="7" t="s">
        <v>252</v>
      </c>
      <c r="B332" s="5" t="s">
        <v>251</v>
      </c>
      <c r="C332" s="5"/>
      <c r="D332" s="5"/>
      <c r="E332" s="6">
        <v>8500</v>
      </c>
    </row>
    <row r="333" spans="1:5" ht="73.5">
      <c r="A333" s="7" t="s">
        <v>424</v>
      </c>
      <c r="B333" s="5" t="s">
        <v>251</v>
      </c>
      <c r="C333" s="5" t="s">
        <v>425</v>
      </c>
      <c r="D333" s="5"/>
      <c r="E333" s="6">
        <v>8500</v>
      </c>
    </row>
    <row r="334" spans="1:5">
      <c r="A334" s="14" t="s">
        <v>250</v>
      </c>
      <c r="B334" s="15" t="s">
        <v>251</v>
      </c>
      <c r="C334" s="15" t="s">
        <v>425</v>
      </c>
      <c r="D334" s="15" t="s">
        <v>249</v>
      </c>
      <c r="E334" s="16">
        <v>8500</v>
      </c>
    </row>
    <row r="335" spans="1:5" ht="63">
      <c r="A335" s="7" t="s">
        <v>254</v>
      </c>
      <c r="B335" s="5" t="s">
        <v>253</v>
      </c>
      <c r="C335" s="5"/>
      <c r="D335" s="5"/>
      <c r="E335" s="6">
        <v>9662.4</v>
      </c>
    </row>
    <row r="336" spans="1:5" ht="31.5">
      <c r="A336" s="4" t="s">
        <v>87</v>
      </c>
      <c r="B336" s="5" t="s">
        <v>253</v>
      </c>
      <c r="C336" s="5" t="s">
        <v>86</v>
      </c>
      <c r="D336" s="5"/>
      <c r="E336" s="6">
        <v>9662.4</v>
      </c>
    </row>
    <row r="337" spans="1:5">
      <c r="A337" s="14" t="s">
        <v>250</v>
      </c>
      <c r="B337" s="15" t="s">
        <v>253</v>
      </c>
      <c r="C337" s="15" t="s">
        <v>86</v>
      </c>
      <c r="D337" s="15" t="s">
        <v>249</v>
      </c>
      <c r="E337" s="16">
        <v>9662.4</v>
      </c>
    </row>
    <row r="338" spans="1:5" ht="73.5">
      <c r="A338" s="7" t="s">
        <v>256</v>
      </c>
      <c r="B338" s="5" t="s">
        <v>255</v>
      </c>
      <c r="C338" s="5"/>
      <c r="D338" s="5"/>
      <c r="E338" s="6">
        <v>2500</v>
      </c>
    </row>
    <row r="339" spans="1:5" ht="21">
      <c r="A339" s="4" t="s">
        <v>412</v>
      </c>
      <c r="B339" s="5" t="s">
        <v>255</v>
      </c>
      <c r="C339" s="5" t="s">
        <v>413</v>
      </c>
      <c r="D339" s="5"/>
      <c r="E339" s="6">
        <v>2500</v>
      </c>
    </row>
    <row r="340" spans="1:5">
      <c r="A340" s="14" t="s">
        <v>250</v>
      </c>
      <c r="B340" s="15" t="s">
        <v>255</v>
      </c>
      <c r="C340" s="15" t="s">
        <v>413</v>
      </c>
      <c r="D340" s="15" t="s">
        <v>249</v>
      </c>
      <c r="E340" s="16">
        <v>2500</v>
      </c>
    </row>
    <row r="341" spans="1:5" ht="21">
      <c r="A341" s="4" t="s">
        <v>258</v>
      </c>
      <c r="B341" s="5" t="s">
        <v>257</v>
      </c>
      <c r="C341" s="5"/>
      <c r="D341" s="5"/>
      <c r="E341" s="6">
        <v>6200</v>
      </c>
    </row>
    <row r="342" spans="1:5" ht="31.5">
      <c r="A342" s="4" t="s">
        <v>87</v>
      </c>
      <c r="B342" s="5" t="s">
        <v>257</v>
      </c>
      <c r="C342" s="5" t="s">
        <v>86</v>
      </c>
      <c r="D342" s="5"/>
      <c r="E342" s="6">
        <v>6200</v>
      </c>
    </row>
    <row r="343" spans="1:5">
      <c r="A343" s="14" t="s">
        <v>250</v>
      </c>
      <c r="B343" s="15" t="s">
        <v>257</v>
      </c>
      <c r="C343" s="15" t="s">
        <v>86</v>
      </c>
      <c r="D343" s="15" t="s">
        <v>249</v>
      </c>
      <c r="E343" s="16">
        <v>6200</v>
      </c>
    </row>
    <row r="344" spans="1:5" ht="73.5">
      <c r="A344" s="7" t="s">
        <v>260</v>
      </c>
      <c r="B344" s="5" t="s">
        <v>259</v>
      </c>
      <c r="C344" s="5"/>
      <c r="D344" s="5"/>
      <c r="E344" s="6">
        <v>37727</v>
      </c>
    </row>
    <row r="345" spans="1:5">
      <c r="A345" s="4" t="s">
        <v>422</v>
      </c>
      <c r="B345" s="5" t="s">
        <v>259</v>
      </c>
      <c r="C345" s="5" t="s">
        <v>423</v>
      </c>
      <c r="D345" s="5"/>
      <c r="E345" s="6">
        <v>23777</v>
      </c>
    </row>
    <row r="346" spans="1:5">
      <c r="A346" s="14" t="s">
        <v>250</v>
      </c>
      <c r="B346" s="15" t="s">
        <v>259</v>
      </c>
      <c r="C346" s="15" t="s">
        <v>423</v>
      </c>
      <c r="D346" s="15" t="s">
        <v>249</v>
      </c>
      <c r="E346" s="16">
        <v>23777</v>
      </c>
    </row>
    <row r="347" spans="1:5" ht="73.5">
      <c r="A347" s="7" t="s">
        <v>424</v>
      </c>
      <c r="B347" s="5" t="s">
        <v>259</v>
      </c>
      <c r="C347" s="5" t="s">
        <v>425</v>
      </c>
      <c r="D347" s="5"/>
      <c r="E347" s="6">
        <v>13950</v>
      </c>
    </row>
    <row r="348" spans="1:5">
      <c r="A348" s="14" t="s">
        <v>250</v>
      </c>
      <c r="B348" s="15" t="s">
        <v>259</v>
      </c>
      <c r="C348" s="15" t="s">
        <v>425</v>
      </c>
      <c r="D348" s="15" t="s">
        <v>249</v>
      </c>
      <c r="E348" s="16">
        <v>13950</v>
      </c>
    </row>
    <row r="349" spans="1:5" ht="73.5">
      <c r="A349" s="7" t="s">
        <v>262</v>
      </c>
      <c r="B349" s="5" t="s">
        <v>261</v>
      </c>
      <c r="C349" s="5"/>
      <c r="D349" s="5"/>
      <c r="E349" s="6">
        <v>5999.3</v>
      </c>
    </row>
    <row r="350" spans="1:5">
      <c r="A350" s="4" t="s">
        <v>422</v>
      </c>
      <c r="B350" s="5" t="s">
        <v>261</v>
      </c>
      <c r="C350" s="5" t="s">
        <v>423</v>
      </c>
      <c r="D350" s="5"/>
      <c r="E350" s="6">
        <v>2249.3000000000002</v>
      </c>
    </row>
    <row r="351" spans="1:5">
      <c r="A351" s="14" t="s">
        <v>250</v>
      </c>
      <c r="B351" s="15" t="s">
        <v>261</v>
      </c>
      <c r="C351" s="15" t="s">
        <v>423</v>
      </c>
      <c r="D351" s="15" t="s">
        <v>249</v>
      </c>
      <c r="E351" s="16">
        <v>2249.3000000000002</v>
      </c>
    </row>
    <row r="352" spans="1:5" ht="73.5">
      <c r="A352" s="7" t="s">
        <v>424</v>
      </c>
      <c r="B352" s="5" t="s">
        <v>261</v>
      </c>
      <c r="C352" s="5" t="s">
        <v>425</v>
      </c>
      <c r="D352" s="5"/>
      <c r="E352" s="6">
        <v>3750</v>
      </c>
    </row>
    <row r="353" spans="1:5">
      <c r="A353" s="14" t="s">
        <v>250</v>
      </c>
      <c r="B353" s="15" t="s">
        <v>261</v>
      </c>
      <c r="C353" s="15" t="s">
        <v>425</v>
      </c>
      <c r="D353" s="15" t="s">
        <v>249</v>
      </c>
      <c r="E353" s="16">
        <v>3750</v>
      </c>
    </row>
    <row r="354" spans="1:5" ht="52.5">
      <c r="A354" s="4" t="s">
        <v>264</v>
      </c>
      <c r="B354" s="5" t="s">
        <v>263</v>
      </c>
      <c r="C354" s="5"/>
      <c r="D354" s="5"/>
      <c r="E354" s="6">
        <f>58840.5+16307.1</f>
        <v>75147.600000000006</v>
      </c>
    </row>
    <row r="355" spans="1:5" ht="63">
      <c r="A355" s="7" t="s">
        <v>266</v>
      </c>
      <c r="B355" s="5" t="s">
        <v>265</v>
      </c>
      <c r="C355" s="5"/>
      <c r="D355" s="5"/>
      <c r="E355" s="6">
        <v>3598.4</v>
      </c>
    </row>
    <row r="356" spans="1:5" ht="31.5">
      <c r="A356" s="4" t="s">
        <v>87</v>
      </c>
      <c r="B356" s="5" t="s">
        <v>265</v>
      </c>
      <c r="C356" s="5" t="s">
        <v>86</v>
      </c>
      <c r="D356" s="5"/>
      <c r="E356" s="6">
        <v>3598.4</v>
      </c>
    </row>
    <row r="357" spans="1:5">
      <c r="A357" s="14" t="s">
        <v>250</v>
      </c>
      <c r="B357" s="15" t="s">
        <v>265</v>
      </c>
      <c r="C357" s="15" t="s">
        <v>86</v>
      </c>
      <c r="D357" s="15" t="s">
        <v>249</v>
      </c>
      <c r="E357" s="16">
        <v>3598.4</v>
      </c>
    </row>
    <row r="358" spans="1:5" ht="73.5">
      <c r="A358" s="7" t="s">
        <v>268</v>
      </c>
      <c r="B358" s="5" t="s">
        <v>267</v>
      </c>
      <c r="C358" s="5"/>
      <c r="D358" s="5"/>
      <c r="E358" s="6">
        <v>2500</v>
      </c>
    </row>
    <row r="359" spans="1:5" ht="73.5">
      <c r="A359" s="7" t="s">
        <v>424</v>
      </c>
      <c r="B359" s="5" t="s">
        <v>267</v>
      </c>
      <c r="C359" s="5" t="s">
        <v>425</v>
      </c>
      <c r="D359" s="5"/>
      <c r="E359" s="6">
        <v>2500</v>
      </c>
    </row>
    <row r="360" spans="1:5">
      <c r="A360" s="14" t="s">
        <v>250</v>
      </c>
      <c r="B360" s="15" t="s">
        <v>267</v>
      </c>
      <c r="C360" s="15" t="s">
        <v>425</v>
      </c>
      <c r="D360" s="15" t="s">
        <v>249</v>
      </c>
      <c r="E360" s="16">
        <v>2500</v>
      </c>
    </row>
    <row r="361" spans="1:5" ht="63">
      <c r="A361" s="7" t="s">
        <v>270</v>
      </c>
      <c r="B361" s="5" t="s">
        <v>269</v>
      </c>
      <c r="C361" s="5"/>
      <c r="D361" s="5"/>
      <c r="E361" s="6">
        <v>11849.2</v>
      </c>
    </row>
    <row r="362" spans="1:5" ht="31.5">
      <c r="A362" s="4" t="s">
        <v>87</v>
      </c>
      <c r="B362" s="5" t="s">
        <v>269</v>
      </c>
      <c r="C362" s="5" t="s">
        <v>86</v>
      </c>
      <c r="D362" s="5"/>
      <c r="E362" s="6">
        <v>11849.2</v>
      </c>
    </row>
    <row r="363" spans="1:5">
      <c r="A363" s="14" t="s">
        <v>250</v>
      </c>
      <c r="B363" s="15" t="s">
        <v>269</v>
      </c>
      <c r="C363" s="15" t="s">
        <v>86</v>
      </c>
      <c r="D363" s="15" t="s">
        <v>249</v>
      </c>
      <c r="E363" s="16">
        <v>11849.2</v>
      </c>
    </row>
    <row r="364" spans="1:5" ht="63">
      <c r="A364" s="7" t="s">
        <v>272</v>
      </c>
      <c r="B364" s="5" t="s">
        <v>271</v>
      </c>
      <c r="C364" s="5"/>
      <c r="D364" s="5"/>
      <c r="E364" s="6">
        <v>2000</v>
      </c>
    </row>
    <row r="365" spans="1:5">
      <c r="A365" s="4" t="s">
        <v>422</v>
      </c>
      <c r="B365" s="5" t="s">
        <v>271</v>
      </c>
      <c r="C365" s="5" t="s">
        <v>423</v>
      </c>
      <c r="D365" s="5"/>
      <c r="E365" s="6">
        <v>2000</v>
      </c>
    </row>
    <row r="366" spans="1:5">
      <c r="A366" s="14" t="s">
        <v>250</v>
      </c>
      <c r="B366" s="15" t="s">
        <v>271</v>
      </c>
      <c r="C366" s="15" t="s">
        <v>423</v>
      </c>
      <c r="D366" s="15" t="s">
        <v>249</v>
      </c>
      <c r="E366" s="16">
        <v>2000</v>
      </c>
    </row>
    <row r="367" spans="1:5" ht="73.5">
      <c r="A367" s="7" t="s">
        <v>274</v>
      </c>
      <c r="B367" s="5" t="s">
        <v>273</v>
      </c>
      <c r="C367" s="5"/>
      <c r="D367" s="5"/>
      <c r="E367" s="6">
        <v>1700</v>
      </c>
    </row>
    <row r="368" spans="1:5" ht="21">
      <c r="A368" s="4" t="s">
        <v>412</v>
      </c>
      <c r="B368" s="5" t="s">
        <v>273</v>
      </c>
      <c r="C368" s="5" t="s">
        <v>413</v>
      </c>
      <c r="D368" s="5"/>
      <c r="E368" s="6">
        <v>1700</v>
      </c>
    </row>
    <row r="369" spans="1:5">
      <c r="A369" s="14" t="s">
        <v>250</v>
      </c>
      <c r="B369" s="15" t="s">
        <v>273</v>
      </c>
      <c r="C369" s="15" t="s">
        <v>413</v>
      </c>
      <c r="D369" s="15" t="s">
        <v>249</v>
      </c>
      <c r="E369" s="16">
        <v>1700</v>
      </c>
    </row>
    <row r="370" spans="1:5" ht="105">
      <c r="A370" s="7" t="s">
        <v>276</v>
      </c>
      <c r="B370" s="5" t="s">
        <v>275</v>
      </c>
      <c r="C370" s="5"/>
      <c r="D370" s="5"/>
      <c r="E370" s="6">
        <v>31000</v>
      </c>
    </row>
    <row r="371" spans="1:5" ht="31.5">
      <c r="A371" s="4" t="s">
        <v>87</v>
      </c>
      <c r="B371" s="5" t="s">
        <v>275</v>
      </c>
      <c r="C371" s="5" t="s">
        <v>86</v>
      </c>
      <c r="D371" s="5"/>
      <c r="E371" s="6">
        <v>31000</v>
      </c>
    </row>
    <row r="372" spans="1:5">
      <c r="A372" s="14" t="s">
        <v>250</v>
      </c>
      <c r="B372" s="15" t="s">
        <v>275</v>
      </c>
      <c r="C372" s="15" t="s">
        <v>86</v>
      </c>
      <c r="D372" s="15" t="s">
        <v>249</v>
      </c>
      <c r="E372" s="16">
        <v>31000</v>
      </c>
    </row>
    <row r="373" spans="1:5" ht="77.25" customHeight="1">
      <c r="A373" s="7" t="s">
        <v>431</v>
      </c>
      <c r="B373" s="5" t="s">
        <v>277</v>
      </c>
      <c r="C373" s="5"/>
      <c r="D373" s="5"/>
      <c r="E373" s="6">
        <f>E374</f>
        <v>16307.1</v>
      </c>
    </row>
    <row r="374" spans="1:5" ht="36" customHeight="1">
      <c r="A374" s="4" t="s">
        <v>87</v>
      </c>
      <c r="B374" s="5" t="s">
        <v>277</v>
      </c>
      <c r="C374" s="5" t="s">
        <v>86</v>
      </c>
      <c r="D374" s="5"/>
      <c r="E374" s="6">
        <v>16307.1</v>
      </c>
    </row>
    <row r="375" spans="1:5" ht="73.5">
      <c r="A375" s="7" t="s">
        <v>278</v>
      </c>
      <c r="B375" s="5" t="s">
        <v>277</v>
      </c>
      <c r="C375" s="5"/>
      <c r="D375" s="5"/>
      <c r="E375" s="6">
        <v>6192.9</v>
      </c>
    </row>
    <row r="376" spans="1:5" ht="31.5">
      <c r="A376" s="4" t="s">
        <v>87</v>
      </c>
      <c r="B376" s="5" t="s">
        <v>277</v>
      </c>
      <c r="C376" s="5" t="s">
        <v>86</v>
      </c>
      <c r="D376" s="5"/>
      <c r="E376" s="6">
        <v>6192.9</v>
      </c>
    </row>
    <row r="377" spans="1:5">
      <c r="A377" s="14" t="s">
        <v>250</v>
      </c>
      <c r="B377" s="15" t="s">
        <v>277</v>
      </c>
      <c r="C377" s="15" t="s">
        <v>86</v>
      </c>
      <c r="D377" s="15" t="s">
        <v>249</v>
      </c>
      <c r="E377" s="16">
        <v>6192.9</v>
      </c>
    </row>
    <row r="378" spans="1:5" ht="52.5">
      <c r="A378" s="4" t="s">
        <v>280</v>
      </c>
      <c r="B378" s="5" t="s">
        <v>279</v>
      </c>
      <c r="C378" s="5"/>
      <c r="D378" s="5"/>
      <c r="E378" s="6">
        <f>12952.5+750</f>
        <v>13702.5</v>
      </c>
    </row>
    <row r="379" spans="1:5" ht="73.5">
      <c r="A379" s="7" t="s">
        <v>282</v>
      </c>
      <c r="B379" s="5" t="s">
        <v>281</v>
      </c>
      <c r="C379" s="5"/>
      <c r="D379" s="5"/>
      <c r="E379" s="6">
        <f>E380</f>
        <v>6663.3</v>
      </c>
    </row>
    <row r="380" spans="1:5">
      <c r="A380" s="4" t="s">
        <v>422</v>
      </c>
      <c r="B380" s="5" t="s">
        <v>281</v>
      </c>
      <c r="C380" s="5" t="s">
        <v>423</v>
      </c>
      <c r="D380" s="5"/>
      <c r="E380" s="6">
        <f>E381</f>
        <v>6663.3</v>
      </c>
    </row>
    <row r="381" spans="1:5">
      <c r="A381" s="14" t="s">
        <v>250</v>
      </c>
      <c r="B381" s="15" t="s">
        <v>281</v>
      </c>
      <c r="C381" s="15" t="s">
        <v>423</v>
      </c>
      <c r="D381" s="15" t="s">
        <v>249</v>
      </c>
      <c r="E381" s="16">
        <f>6002.5+660.8</f>
        <v>6663.3</v>
      </c>
    </row>
    <row r="382" spans="1:5" ht="63">
      <c r="A382" s="7" t="s">
        <v>284</v>
      </c>
      <c r="B382" s="5" t="s">
        <v>283</v>
      </c>
      <c r="C382" s="5"/>
      <c r="D382" s="5"/>
      <c r="E382" s="6">
        <v>4500</v>
      </c>
    </row>
    <row r="383" spans="1:5">
      <c r="A383" s="4" t="s">
        <v>422</v>
      </c>
      <c r="B383" s="5" t="s">
        <v>283</v>
      </c>
      <c r="C383" s="5" t="s">
        <v>423</v>
      </c>
      <c r="D383" s="5"/>
      <c r="E383" s="6">
        <v>4500</v>
      </c>
    </row>
    <row r="384" spans="1:5">
      <c r="A384" s="14" t="s">
        <v>250</v>
      </c>
      <c r="B384" s="15" t="s">
        <v>283</v>
      </c>
      <c r="C384" s="15" t="s">
        <v>423</v>
      </c>
      <c r="D384" s="15" t="s">
        <v>249</v>
      </c>
      <c r="E384" s="16">
        <v>4500</v>
      </c>
    </row>
    <row r="385" spans="1:5" ht="84">
      <c r="A385" s="7" t="s">
        <v>286</v>
      </c>
      <c r="B385" s="5" t="s">
        <v>285</v>
      </c>
      <c r="C385" s="5"/>
      <c r="D385" s="5"/>
      <c r="E385" s="6">
        <f>E386</f>
        <v>2500</v>
      </c>
    </row>
    <row r="386" spans="1:5">
      <c r="A386" s="4" t="s">
        <v>422</v>
      </c>
      <c r="B386" s="5" t="s">
        <v>285</v>
      </c>
      <c r="C386" s="5" t="s">
        <v>423</v>
      </c>
      <c r="D386" s="5"/>
      <c r="E386" s="6">
        <f>E387</f>
        <v>2500</v>
      </c>
    </row>
    <row r="387" spans="1:5">
      <c r="A387" s="14" t="s">
        <v>250</v>
      </c>
      <c r="B387" s="15" t="s">
        <v>285</v>
      </c>
      <c r="C387" s="15" t="s">
        <v>423</v>
      </c>
      <c r="D387" s="15" t="s">
        <v>249</v>
      </c>
      <c r="E387" s="16">
        <f>1750+750</f>
        <v>2500</v>
      </c>
    </row>
    <row r="388" spans="1:5" ht="94.5">
      <c r="A388" s="7" t="s">
        <v>288</v>
      </c>
      <c r="B388" s="5" t="s">
        <v>287</v>
      </c>
      <c r="C388" s="5"/>
      <c r="D388" s="5"/>
      <c r="E388" s="6">
        <f>E389</f>
        <v>39.200000000000003</v>
      </c>
    </row>
    <row r="389" spans="1:5">
      <c r="A389" s="4" t="s">
        <v>422</v>
      </c>
      <c r="B389" s="5" t="s">
        <v>287</v>
      </c>
      <c r="C389" s="5" t="s">
        <v>423</v>
      </c>
      <c r="D389" s="5"/>
      <c r="E389" s="6">
        <f>E390</f>
        <v>39.200000000000003</v>
      </c>
    </row>
    <row r="390" spans="1:5">
      <c r="A390" s="14" t="s">
        <v>250</v>
      </c>
      <c r="B390" s="15" t="s">
        <v>287</v>
      </c>
      <c r="C390" s="15" t="s">
        <v>423</v>
      </c>
      <c r="D390" s="15" t="s">
        <v>249</v>
      </c>
      <c r="E390" s="16">
        <v>39.200000000000003</v>
      </c>
    </row>
    <row r="391" spans="1:5" ht="21">
      <c r="A391" s="4" t="s">
        <v>290</v>
      </c>
      <c r="B391" s="5" t="s">
        <v>289</v>
      </c>
      <c r="C391" s="5"/>
      <c r="D391" s="5"/>
      <c r="E391" s="6">
        <v>4881.6000000000004</v>
      </c>
    </row>
    <row r="392" spans="1:5" ht="42">
      <c r="A392" s="4" t="s">
        <v>292</v>
      </c>
      <c r="B392" s="5" t="s">
        <v>291</v>
      </c>
      <c r="C392" s="5"/>
      <c r="D392" s="5"/>
      <c r="E392" s="6">
        <v>1060</v>
      </c>
    </row>
    <row r="393" spans="1:5" ht="52.5">
      <c r="A393" s="4" t="s">
        <v>294</v>
      </c>
      <c r="B393" s="5" t="s">
        <v>293</v>
      </c>
      <c r="C393" s="5"/>
      <c r="D393" s="5"/>
      <c r="E393" s="6">
        <v>672</v>
      </c>
    </row>
    <row r="394" spans="1:5" ht="31.5">
      <c r="A394" s="4" t="s">
        <v>87</v>
      </c>
      <c r="B394" s="5" t="s">
        <v>293</v>
      </c>
      <c r="C394" s="5" t="s">
        <v>86</v>
      </c>
      <c r="D394" s="5"/>
      <c r="E394" s="6">
        <v>672</v>
      </c>
    </row>
    <row r="395" spans="1:5">
      <c r="A395" s="14" t="s">
        <v>169</v>
      </c>
      <c r="B395" s="15" t="s">
        <v>293</v>
      </c>
      <c r="C395" s="15" t="s">
        <v>86</v>
      </c>
      <c r="D395" s="15" t="s">
        <v>168</v>
      </c>
      <c r="E395" s="16">
        <v>672</v>
      </c>
    </row>
    <row r="396" spans="1:5" ht="52.5">
      <c r="A396" s="4" t="s">
        <v>296</v>
      </c>
      <c r="B396" s="5" t="s">
        <v>295</v>
      </c>
      <c r="C396" s="5"/>
      <c r="D396" s="5"/>
      <c r="E396" s="6">
        <v>388</v>
      </c>
    </row>
    <row r="397" spans="1:5" ht="21">
      <c r="A397" s="4" t="s">
        <v>412</v>
      </c>
      <c r="B397" s="5" t="s">
        <v>295</v>
      </c>
      <c r="C397" s="5" t="s">
        <v>413</v>
      </c>
      <c r="D397" s="5"/>
      <c r="E397" s="6">
        <v>388</v>
      </c>
    </row>
    <row r="398" spans="1:5">
      <c r="A398" s="14" t="s">
        <v>169</v>
      </c>
      <c r="B398" s="15" t="s">
        <v>295</v>
      </c>
      <c r="C398" s="15" t="s">
        <v>413</v>
      </c>
      <c r="D398" s="15" t="s">
        <v>168</v>
      </c>
      <c r="E398" s="16">
        <v>388</v>
      </c>
    </row>
    <row r="399" spans="1:5" ht="52.5">
      <c r="A399" s="4" t="s">
        <v>298</v>
      </c>
      <c r="B399" s="5" t="s">
        <v>297</v>
      </c>
      <c r="C399" s="5"/>
      <c r="D399" s="5"/>
      <c r="E399" s="6">
        <v>3821.6</v>
      </c>
    </row>
    <row r="400" spans="1:5" ht="63">
      <c r="A400" s="7" t="s">
        <v>300</v>
      </c>
      <c r="B400" s="5" t="s">
        <v>299</v>
      </c>
      <c r="C400" s="5"/>
      <c r="D400" s="5"/>
      <c r="E400" s="6">
        <v>3194.2</v>
      </c>
    </row>
    <row r="401" spans="1:5">
      <c r="A401" s="4" t="s">
        <v>420</v>
      </c>
      <c r="B401" s="5" t="s">
        <v>299</v>
      </c>
      <c r="C401" s="5" t="s">
        <v>421</v>
      </c>
      <c r="D401" s="5"/>
      <c r="E401" s="6">
        <v>3194.2</v>
      </c>
    </row>
    <row r="402" spans="1:5">
      <c r="A402" s="14" t="s">
        <v>302</v>
      </c>
      <c r="B402" s="15" t="s">
        <v>299</v>
      </c>
      <c r="C402" s="15" t="s">
        <v>421</v>
      </c>
      <c r="D402" s="15" t="s">
        <v>301</v>
      </c>
      <c r="E402" s="16">
        <v>3194.2</v>
      </c>
    </row>
    <row r="403" spans="1:5" ht="73.5">
      <c r="A403" s="7" t="s">
        <v>304</v>
      </c>
      <c r="B403" s="5" t="s">
        <v>303</v>
      </c>
      <c r="C403" s="5"/>
      <c r="D403" s="5"/>
      <c r="E403" s="6">
        <v>627.5</v>
      </c>
    </row>
    <row r="404" spans="1:5">
      <c r="A404" s="4" t="s">
        <v>420</v>
      </c>
      <c r="B404" s="5" t="s">
        <v>303</v>
      </c>
      <c r="C404" s="5" t="s">
        <v>421</v>
      </c>
      <c r="D404" s="5"/>
      <c r="E404" s="6">
        <v>627.5</v>
      </c>
    </row>
    <row r="405" spans="1:5">
      <c r="A405" s="14" t="s">
        <v>302</v>
      </c>
      <c r="B405" s="15" t="s">
        <v>303</v>
      </c>
      <c r="C405" s="15" t="s">
        <v>421</v>
      </c>
      <c r="D405" s="15" t="s">
        <v>301</v>
      </c>
      <c r="E405" s="16">
        <v>627.5</v>
      </c>
    </row>
    <row r="406" spans="1:5">
      <c r="A406" s="4" t="s">
        <v>306</v>
      </c>
      <c r="B406" s="5" t="s">
        <v>305</v>
      </c>
      <c r="C406" s="5"/>
      <c r="D406" s="5"/>
      <c r="E406" s="6">
        <v>129377.60000000001</v>
      </c>
    </row>
    <row r="407" spans="1:5" ht="21">
      <c r="A407" s="4" t="s">
        <v>308</v>
      </c>
      <c r="B407" s="5" t="s">
        <v>307</v>
      </c>
      <c r="C407" s="5"/>
      <c r="D407" s="5"/>
      <c r="E407" s="6">
        <v>3895</v>
      </c>
    </row>
    <row r="408" spans="1:5" ht="31.5">
      <c r="A408" s="4" t="s">
        <v>310</v>
      </c>
      <c r="B408" s="5" t="s">
        <v>309</v>
      </c>
      <c r="C408" s="5"/>
      <c r="D408" s="5"/>
      <c r="E408" s="6">
        <v>1490</v>
      </c>
    </row>
    <row r="409" spans="1:5" ht="21">
      <c r="A409" s="4" t="s">
        <v>426</v>
      </c>
      <c r="B409" s="5" t="s">
        <v>309</v>
      </c>
      <c r="C409" s="5" t="s">
        <v>427</v>
      </c>
      <c r="D409" s="5"/>
      <c r="E409" s="6">
        <v>1490</v>
      </c>
    </row>
    <row r="410" spans="1:5" ht="22.5">
      <c r="A410" s="14" t="s">
        <v>312</v>
      </c>
      <c r="B410" s="15" t="s">
        <v>309</v>
      </c>
      <c r="C410" s="15" t="s">
        <v>427</v>
      </c>
      <c r="D410" s="15" t="s">
        <v>311</v>
      </c>
      <c r="E410" s="16">
        <v>1490</v>
      </c>
    </row>
    <row r="411" spans="1:5" ht="31.5">
      <c r="A411" s="4" t="s">
        <v>314</v>
      </c>
      <c r="B411" s="5" t="s">
        <v>313</v>
      </c>
      <c r="C411" s="5"/>
      <c r="D411" s="5"/>
      <c r="E411" s="6">
        <v>2405</v>
      </c>
    </row>
    <row r="412" spans="1:5" ht="21">
      <c r="A412" s="4" t="s">
        <v>426</v>
      </c>
      <c r="B412" s="5" t="s">
        <v>313</v>
      </c>
      <c r="C412" s="5" t="s">
        <v>427</v>
      </c>
      <c r="D412" s="5"/>
      <c r="E412" s="6">
        <v>2405</v>
      </c>
    </row>
    <row r="413" spans="1:5" ht="33.75">
      <c r="A413" s="14" t="s">
        <v>316</v>
      </c>
      <c r="B413" s="15" t="s">
        <v>313</v>
      </c>
      <c r="C413" s="15" t="s">
        <v>427</v>
      </c>
      <c r="D413" s="15" t="s">
        <v>315</v>
      </c>
      <c r="E413" s="16">
        <v>2405</v>
      </c>
    </row>
    <row r="414" spans="1:5">
      <c r="A414" s="4" t="s">
        <v>318</v>
      </c>
      <c r="B414" s="5" t="s">
        <v>317</v>
      </c>
      <c r="C414" s="5"/>
      <c r="D414" s="5"/>
      <c r="E414" s="6">
        <v>4929.3</v>
      </c>
    </row>
    <row r="415" spans="1:5" ht="31.5">
      <c r="A415" s="4" t="s">
        <v>320</v>
      </c>
      <c r="B415" s="5" t="s">
        <v>319</v>
      </c>
      <c r="C415" s="5"/>
      <c r="D415" s="5"/>
      <c r="E415" s="6">
        <v>4929.3</v>
      </c>
    </row>
    <row r="416" spans="1:5" ht="21">
      <c r="A416" s="4" t="s">
        <v>426</v>
      </c>
      <c r="B416" s="5" t="s">
        <v>319</v>
      </c>
      <c r="C416" s="5" t="s">
        <v>427</v>
      </c>
      <c r="D416" s="5"/>
      <c r="E416" s="6">
        <v>3260</v>
      </c>
    </row>
    <row r="417" spans="1:5" ht="33.75">
      <c r="A417" s="14" t="s">
        <v>316</v>
      </c>
      <c r="B417" s="15" t="s">
        <v>319</v>
      </c>
      <c r="C417" s="15" t="s">
        <v>427</v>
      </c>
      <c r="D417" s="15" t="s">
        <v>315</v>
      </c>
      <c r="E417" s="16">
        <v>3260</v>
      </c>
    </row>
    <row r="418" spans="1:5" ht="21">
      <c r="A418" s="4" t="s">
        <v>412</v>
      </c>
      <c r="B418" s="5" t="s">
        <v>319</v>
      </c>
      <c r="C418" s="5" t="s">
        <v>413</v>
      </c>
      <c r="D418" s="5"/>
      <c r="E418" s="6">
        <v>1669.3</v>
      </c>
    </row>
    <row r="419" spans="1:5" ht="33.75">
      <c r="A419" s="14" t="s">
        <v>316</v>
      </c>
      <c r="B419" s="15" t="s">
        <v>319</v>
      </c>
      <c r="C419" s="15" t="s">
        <v>413</v>
      </c>
      <c r="D419" s="15" t="s">
        <v>315</v>
      </c>
      <c r="E419" s="16">
        <v>1669.3</v>
      </c>
    </row>
    <row r="420" spans="1:5">
      <c r="A420" s="4" t="s">
        <v>322</v>
      </c>
      <c r="B420" s="5" t="s">
        <v>321</v>
      </c>
      <c r="C420" s="5"/>
      <c r="D420" s="5"/>
      <c r="E420" s="6">
        <v>120553.2</v>
      </c>
    </row>
    <row r="421" spans="1:5" ht="21">
      <c r="A421" s="4" t="s">
        <v>324</v>
      </c>
      <c r="B421" s="5" t="s">
        <v>323</v>
      </c>
      <c r="C421" s="5"/>
      <c r="D421" s="5"/>
      <c r="E421" s="6">
        <v>11946.2</v>
      </c>
    </row>
    <row r="422" spans="1:5">
      <c r="A422" s="4" t="s">
        <v>416</v>
      </c>
      <c r="B422" s="5" t="s">
        <v>323</v>
      </c>
      <c r="C422" s="5" t="s">
        <v>417</v>
      </c>
      <c r="D422" s="5"/>
      <c r="E422" s="6">
        <v>4092.8</v>
      </c>
    </row>
    <row r="423" spans="1:5">
      <c r="A423" s="14" t="s">
        <v>47</v>
      </c>
      <c r="B423" s="15" t="s">
        <v>323</v>
      </c>
      <c r="C423" s="15" t="s">
        <v>417</v>
      </c>
      <c r="D423" s="15" t="s">
        <v>46</v>
      </c>
      <c r="E423" s="16">
        <v>4092.8</v>
      </c>
    </row>
    <row r="424" spans="1:5" ht="21">
      <c r="A424" s="4" t="s">
        <v>412</v>
      </c>
      <c r="B424" s="5" t="s">
        <v>323</v>
      </c>
      <c r="C424" s="5" t="s">
        <v>413</v>
      </c>
      <c r="D424" s="5"/>
      <c r="E424" s="6">
        <v>7703.4</v>
      </c>
    </row>
    <row r="425" spans="1:5">
      <c r="A425" s="14" t="s">
        <v>47</v>
      </c>
      <c r="B425" s="15" t="s">
        <v>323</v>
      </c>
      <c r="C425" s="15" t="s">
        <v>413</v>
      </c>
      <c r="D425" s="15" t="s">
        <v>46</v>
      </c>
      <c r="E425" s="16">
        <v>7703.4</v>
      </c>
    </row>
    <row r="426" spans="1:5">
      <c r="A426" s="4" t="s">
        <v>418</v>
      </c>
      <c r="B426" s="5" t="s">
        <v>323</v>
      </c>
      <c r="C426" s="5" t="s">
        <v>419</v>
      </c>
      <c r="D426" s="5"/>
      <c r="E426" s="6">
        <v>150</v>
      </c>
    </row>
    <row r="427" spans="1:5">
      <c r="A427" s="14" t="s">
        <v>47</v>
      </c>
      <c r="B427" s="15" t="s">
        <v>323</v>
      </c>
      <c r="C427" s="15" t="s">
        <v>419</v>
      </c>
      <c r="D427" s="15" t="s">
        <v>46</v>
      </c>
      <c r="E427" s="16">
        <v>150</v>
      </c>
    </row>
    <row r="428" spans="1:5" ht="31.5">
      <c r="A428" s="4" t="s">
        <v>326</v>
      </c>
      <c r="B428" s="5" t="s">
        <v>325</v>
      </c>
      <c r="C428" s="5"/>
      <c r="D428" s="5"/>
      <c r="E428" s="6">
        <v>1210</v>
      </c>
    </row>
    <row r="429" spans="1:5">
      <c r="A429" s="4" t="s">
        <v>328</v>
      </c>
      <c r="B429" s="5" t="s">
        <v>325</v>
      </c>
      <c r="C429" s="5" t="s">
        <v>327</v>
      </c>
      <c r="D429" s="5"/>
      <c r="E429" s="6">
        <v>1210</v>
      </c>
    </row>
    <row r="430" spans="1:5">
      <c r="A430" s="14" t="s">
        <v>47</v>
      </c>
      <c r="B430" s="15" t="s">
        <v>325</v>
      </c>
      <c r="C430" s="15" t="s">
        <v>327</v>
      </c>
      <c r="D430" s="15" t="s">
        <v>46</v>
      </c>
      <c r="E430" s="16">
        <v>1210</v>
      </c>
    </row>
    <row r="431" spans="1:5" ht="21">
      <c r="A431" s="4" t="s">
        <v>330</v>
      </c>
      <c r="B431" s="5" t="s">
        <v>329</v>
      </c>
      <c r="C431" s="5"/>
      <c r="D431" s="5"/>
      <c r="E431" s="6">
        <v>30000</v>
      </c>
    </row>
    <row r="432" spans="1:5">
      <c r="A432" s="4" t="s">
        <v>328</v>
      </c>
      <c r="B432" s="5" t="s">
        <v>329</v>
      </c>
      <c r="C432" s="5" t="s">
        <v>327</v>
      </c>
      <c r="D432" s="5"/>
      <c r="E432" s="6">
        <v>30000</v>
      </c>
    </row>
    <row r="433" spans="1:5">
      <c r="A433" s="14" t="s">
        <v>47</v>
      </c>
      <c r="B433" s="15" t="s">
        <v>329</v>
      </c>
      <c r="C433" s="15" t="s">
        <v>327</v>
      </c>
      <c r="D433" s="15" t="s">
        <v>46</v>
      </c>
      <c r="E433" s="16">
        <v>30000</v>
      </c>
    </row>
    <row r="434" spans="1:5" ht="31.5">
      <c r="A434" s="4" t="s">
        <v>332</v>
      </c>
      <c r="B434" s="5" t="s">
        <v>331</v>
      </c>
      <c r="C434" s="5"/>
      <c r="D434" s="5"/>
      <c r="E434" s="6">
        <v>350</v>
      </c>
    </row>
    <row r="435" spans="1:5" ht="31.5">
      <c r="A435" s="4" t="s">
        <v>87</v>
      </c>
      <c r="B435" s="5" t="s">
        <v>331</v>
      </c>
      <c r="C435" s="5" t="s">
        <v>86</v>
      </c>
      <c r="D435" s="5"/>
      <c r="E435" s="6">
        <v>350</v>
      </c>
    </row>
    <row r="436" spans="1:5">
      <c r="A436" s="14" t="s">
        <v>334</v>
      </c>
      <c r="B436" s="15" t="s">
        <v>331</v>
      </c>
      <c r="C436" s="15" t="s">
        <v>86</v>
      </c>
      <c r="D436" s="15" t="s">
        <v>333</v>
      </c>
      <c r="E436" s="16">
        <v>350</v>
      </c>
    </row>
    <row r="437" spans="1:5" ht="21">
      <c r="A437" s="4" t="s">
        <v>336</v>
      </c>
      <c r="B437" s="5" t="s">
        <v>335</v>
      </c>
      <c r="C437" s="5"/>
      <c r="D437" s="5"/>
      <c r="E437" s="6">
        <f>E438</f>
        <v>2347.6</v>
      </c>
    </row>
    <row r="438" spans="1:5">
      <c r="A438" s="4" t="s">
        <v>338</v>
      </c>
      <c r="B438" s="5" t="s">
        <v>335</v>
      </c>
      <c r="C438" s="5" t="s">
        <v>337</v>
      </c>
      <c r="D438" s="5"/>
      <c r="E438" s="6">
        <f>E439</f>
        <v>2347.6</v>
      </c>
    </row>
    <row r="439" spans="1:5">
      <c r="A439" s="14" t="s">
        <v>340</v>
      </c>
      <c r="B439" s="15" t="s">
        <v>335</v>
      </c>
      <c r="C439" s="15" t="s">
        <v>337</v>
      </c>
      <c r="D439" s="15" t="s">
        <v>339</v>
      </c>
      <c r="E439" s="16">
        <v>2347.6</v>
      </c>
    </row>
    <row r="440" spans="1:5" ht="31.5">
      <c r="A440" s="4" t="s">
        <v>342</v>
      </c>
      <c r="B440" s="5" t="s">
        <v>341</v>
      </c>
      <c r="C440" s="5"/>
      <c r="D440" s="5"/>
      <c r="E440" s="6">
        <v>1800</v>
      </c>
    </row>
    <row r="441" spans="1:5" ht="21">
      <c r="A441" s="4" t="s">
        <v>412</v>
      </c>
      <c r="B441" s="5" t="s">
        <v>341</v>
      </c>
      <c r="C441" s="5" t="s">
        <v>413</v>
      </c>
      <c r="D441" s="5"/>
      <c r="E441" s="6">
        <v>1800</v>
      </c>
    </row>
    <row r="442" spans="1:5">
      <c r="A442" s="14" t="s">
        <v>47</v>
      </c>
      <c r="B442" s="15" t="s">
        <v>341</v>
      </c>
      <c r="C442" s="15" t="s">
        <v>413</v>
      </c>
      <c r="D442" s="15" t="s">
        <v>46</v>
      </c>
      <c r="E442" s="16">
        <v>1800</v>
      </c>
    </row>
    <row r="443" spans="1:5" ht="21">
      <c r="A443" s="4" t="s">
        <v>344</v>
      </c>
      <c r="B443" s="5" t="s">
        <v>343</v>
      </c>
      <c r="C443" s="5"/>
      <c r="D443" s="5"/>
      <c r="E443" s="6">
        <v>186.9</v>
      </c>
    </row>
    <row r="444" spans="1:5">
      <c r="A444" s="4" t="s">
        <v>428</v>
      </c>
      <c r="B444" s="5" t="s">
        <v>343</v>
      </c>
      <c r="C444" s="5" t="s">
        <v>429</v>
      </c>
      <c r="D444" s="5"/>
      <c r="E444" s="6">
        <v>186.9</v>
      </c>
    </row>
    <row r="445" spans="1:5">
      <c r="A445" s="14" t="s">
        <v>47</v>
      </c>
      <c r="B445" s="15" t="s">
        <v>343</v>
      </c>
      <c r="C445" s="15" t="s">
        <v>429</v>
      </c>
      <c r="D445" s="15" t="s">
        <v>46</v>
      </c>
      <c r="E445" s="16">
        <v>186.9</v>
      </c>
    </row>
    <row r="446" spans="1:5" ht="31.5">
      <c r="A446" s="4" t="s">
        <v>346</v>
      </c>
      <c r="B446" s="5" t="s">
        <v>345</v>
      </c>
      <c r="C446" s="5"/>
      <c r="D446" s="5"/>
      <c r="E446" s="6">
        <v>8408.4</v>
      </c>
    </row>
    <row r="447" spans="1:5" ht="21">
      <c r="A447" s="4" t="s">
        <v>412</v>
      </c>
      <c r="B447" s="5" t="s">
        <v>345</v>
      </c>
      <c r="C447" s="5" t="s">
        <v>413</v>
      </c>
      <c r="D447" s="5"/>
      <c r="E447" s="6">
        <v>5601.2</v>
      </c>
    </row>
    <row r="448" spans="1:5">
      <c r="A448" s="14" t="s">
        <v>47</v>
      </c>
      <c r="B448" s="15" t="s">
        <v>345</v>
      </c>
      <c r="C448" s="15" t="s">
        <v>413</v>
      </c>
      <c r="D448" s="15" t="s">
        <v>46</v>
      </c>
      <c r="E448" s="16">
        <v>5601.2</v>
      </c>
    </row>
    <row r="449" spans="1:5">
      <c r="A449" s="4" t="s">
        <v>428</v>
      </c>
      <c r="B449" s="5" t="s">
        <v>345</v>
      </c>
      <c r="C449" s="5" t="s">
        <v>429</v>
      </c>
      <c r="D449" s="5"/>
      <c r="E449" s="6">
        <v>1000</v>
      </c>
    </row>
    <row r="450" spans="1:5">
      <c r="A450" s="14" t="s">
        <v>47</v>
      </c>
      <c r="B450" s="15" t="s">
        <v>345</v>
      </c>
      <c r="C450" s="15" t="s">
        <v>429</v>
      </c>
      <c r="D450" s="15" t="s">
        <v>46</v>
      </c>
      <c r="E450" s="16">
        <v>1000</v>
      </c>
    </row>
    <row r="451" spans="1:5">
      <c r="A451" s="4" t="s">
        <v>418</v>
      </c>
      <c r="B451" s="5" t="s">
        <v>345</v>
      </c>
      <c r="C451" s="5" t="s">
        <v>419</v>
      </c>
      <c r="D451" s="5"/>
      <c r="E451" s="6">
        <v>1807.2</v>
      </c>
    </row>
    <row r="452" spans="1:5">
      <c r="A452" s="14" t="s">
        <v>47</v>
      </c>
      <c r="B452" s="15" t="s">
        <v>345</v>
      </c>
      <c r="C452" s="15" t="s">
        <v>419</v>
      </c>
      <c r="D452" s="15" t="s">
        <v>46</v>
      </c>
      <c r="E452" s="16">
        <v>1807.2</v>
      </c>
    </row>
    <row r="453" spans="1:5" ht="21">
      <c r="A453" s="4" t="s">
        <v>348</v>
      </c>
      <c r="B453" s="5" t="s">
        <v>347</v>
      </c>
      <c r="C453" s="5"/>
      <c r="D453" s="5"/>
      <c r="E453" s="6">
        <v>400</v>
      </c>
    </row>
    <row r="454" spans="1:5" ht="21">
      <c r="A454" s="4" t="s">
        <v>412</v>
      </c>
      <c r="B454" s="5" t="s">
        <v>347</v>
      </c>
      <c r="C454" s="5" t="s">
        <v>413</v>
      </c>
      <c r="D454" s="5"/>
      <c r="E454" s="6">
        <v>400</v>
      </c>
    </row>
    <row r="455" spans="1:5">
      <c r="A455" s="14" t="s">
        <v>350</v>
      </c>
      <c r="B455" s="15" t="s">
        <v>347</v>
      </c>
      <c r="C455" s="15" t="s">
        <v>413</v>
      </c>
      <c r="D455" s="15" t="s">
        <v>349</v>
      </c>
      <c r="E455" s="16">
        <v>400</v>
      </c>
    </row>
    <row r="456" spans="1:5" ht="31.5">
      <c r="A456" s="4" t="s">
        <v>352</v>
      </c>
      <c r="B456" s="5" t="s">
        <v>351</v>
      </c>
      <c r="C456" s="5"/>
      <c r="D456" s="5"/>
      <c r="E456" s="6">
        <v>9898</v>
      </c>
    </row>
    <row r="457" spans="1:5" ht="21">
      <c r="A457" s="4" t="s">
        <v>412</v>
      </c>
      <c r="B457" s="5" t="s">
        <v>351</v>
      </c>
      <c r="C457" s="5" t="s">
        <v>413</v>
      </c>
      <c r="D457" s="5"/>
      <c r="E457" s="6">
        <v>9898</v>
      </c>
    </row>
    <row r="458" spans="1:5">
      <c r="A458" s="14" t="s">
        <v>169</v>
      </c>
      <c r="B458" s="15" t="s">
        <v>351</v>
      </c>
      <c r="C458" s="15" t="s">
        <v>413</v>
      </c>
      <c r="D458" s="15" t="s">
        <v>168</v>
      </c>
      <c r="E458" s="16">
        <v>9898</v>
      </c>
    </row>
    <row r="459" spans="1:5" ht="21">
      <c r="A459" s="4" t="s">
        <v>354</v>
      </c>
      <c r="B459" s="5" t="s">
        <v>353</v>
      </c>
      <c r="C459" s="5"/>
      <c r="D459" s="5"/>
      <c r="E459" s="6">
        <v>200</v>
      </c>
    </row>
    <row r="460" spans="1:5" ht="21">
      <c r="A460" s="4" t="s">
        <v>412</v>
      </c>
      <c r="B460" s="5" t="s">
        <v>353</v>
      </c>
      <c r="C460" s="5" t="s">
        <v>413</v>
      </c>
      <c r="D460" s="5"/>
      <c r="E460" s="6">
        <v>200</v>
      </c>
    </row>
    <row r="461" spans="1:5">
      <c r="A461" s="14" t="s">
        <v>47</v>
      </c>
      <c r="B461" s="15" t="s">
        <v>353</v>
      </c>
      <c r="C461" s="15" t="s">
        <v>413</v>
      </c>
      <c r="D461" s="15" t="s">
        <v>46</v>
      </c>
      <c r="E461" s="16">
        <v>200</v>
      </c>
    </row>
    <row r="462" spans="1:5" ht="42">
      <c r="A462" s="4" t="s">
        <v>356</v>
      </c>
      <c r="B462" s="5" t="s">
        <v>355</v>
      </c>
      <c r="C462" s="5"/>
      <c r="D462" s="5"/>
      <c r="E462" s="6">
        <v>7089.2</v>
      </c>
    </row>
    <row r="463" spans="1:5" ht="31.5">
      <c r="A463" s="4" t="s">
        <v>87</v>
      </c>
      <c r="B463" s="5" t="s">
        <v>355</v>
      </c>
      <c r="C463" s="5" t="s">
        <v>86</v>
      </c>
      <c r="D463" s="5"/>
      <c r="E463" s="6">
        <v>7089.2</v>
      </c>
    </row>
    <row r="464" spans="1:5">
      <c r="A464" s="14" t="s">
        <v>147</v>
      </c>
      <c r="B464" s="15" t="s">
        <v>355</v>
      </c>
      <c r="C464" s="15" t="s">
        <v>86</v>
      </c>
      <c r="D464" s="15" t="s">
        <v>146</v>
      </c>
      <c r="E464" s="16">
        <v>5899.2</v>
      </c>
    </row>
    <row r="465" spans="1:5">
      <c r="A465" s="14" t="s">
        <v>250</v>
      </c>
      <c r="B465" s="15" t="s">
        <v>355</v>
      </c>
      <c r="C465" s="15" t="s">
        <v>86</v>
      </c>
      <c r="D465" s="15" t="s">
        <v>249</v>
      </c>
      <c r="E465" s="16">
        <v>1190</v>
      </c>
    </row>
    <row r="466" spans="1:5" ht="21">
      <c r="A466" s="4" t="s">
        <v>358</v>
      </c>
      <c r="B466" s="5" t="s">
        <v>357</v>
      </c>
      <c r="C466" s="5"/>
      <c r="D466" s="5"/>
      <c r="E466" s="6">
        <v>4053.5</v>
      </c>
    </row>
    <row r="467" spans="1:5" ht="21">
      <c r="A467" s="4" t="s">
        <v>412</v>
      </c>
      <c r="B467" s="5" t="s">
        <v>357</v>
      </c>
      <c r="C467" s="5" t="s">
        <v>413</v>
      </c>
      <c r="D467" s="5"/>
      <c r="E467" s="6">
        <v>4053.5</v>
      </c>
    </row>
    <row r="468" spans="1:5">
      <c r="A468" s="14" t="s">
        <v>147</v>
      </c>
      <c r="B468" s="15" t="s">
        <v>357</v>
      </c>
      <c r="C468" s="15" t="s">
        <v>413</v>
      </c>
      <c r="D468" s="15" t="s">
        <v>146</v>
      </c>
      <c r="E468" s="16">
        <v>4053.5</v>
      </c>
    </row>
    <row r="469" spans="1:5" ht="21">
      <c r="A469" s="4" t="s">
        <v>360</v>
      </c>
      <c r="B469" s="5" t="s">
        <v>359</v>
      </c>
      <c r="C469" s="5"/>
      <c r="D469" s="5"/>
      <c r="E469" s="6">
        <v>3000</v>
      </c>
    </row>
    <row r="470" spans="1:5" ht="31.5">
      <c r="A470" s="4" t="s">
        <v>87</v>
      </c>
      <c r="B470" s="5" t="s">
        <v>359</v>
      </c>
      <c r="C470" s="5" t="s">
        <v>86</v>
      </c>
      <c r="D470" s="5"/>
      <c r="E470" s="6">
        <v>3000</v>
      </c>
    </row>
    <row r="471" spans="1:5">
      <c r="A471" s="14" t="s">
        <v>250</v>
      </c>
      <c r="B471" s="15" t="s">
        <v>359</v>
      </c>
      <c r="C471" s="15" t="s">
        <v>86</v>
      </c>
      <c r="D471" s="15" t="s">
        <v>249</v>
      </c>
      <c r="E471" s="16">
        <v>3000</v>
      </c>
    </row>
    <row r="472" spans="1:5" ht="31.5">
      <c r="A472" s="4" t="s">
        <v>362</v>
      </c>
      <c r="B472" s="5" t="s">
        <v>361</v>
      </c>
      <c r="C472" s="5"/>
      <c r="D472" s="5"/>
      <c r="E472" s="6">
        <v>250</v>
      </c>
    </row>
    <row r="473" spans="1:5" ht="31.5">
      <c r="A473" s="4" t="s">
        <v>87</v>
      </c>
      <c r="B473" s="5" t="s">
        <v>361</v>
      </c>
      <c r="C473" s="5" t="s">
        <v>86</v>
      </c>
      <c r="D473" s="5"/>
      <c r="E473" s="6">
        <v>250</v>
      </c>
    </row>
    <row r="474" spans="1:5">
      <c r="A474" s="14" t="s">
        <v>364</v>
      </c>
      <c r="B474" s="15" t="s">
        <v>361</v>
      </c>
      <c r="C474" s="15" t="s">
        <v>86</v>
      </c>
      <c r="D474" s="15" t="s">
        <v>363</v>
      </c>
      <c r="E474" s="16">
        <v>250</v>
      </c>
    </row>
    <row r="475" spans="1:5" ht="21">
      <c r="A475" s="4" t="s">
        <v>366</v>
      </c>
      <c r="B475" s="5" t="s">
        <v>365</v>
      </c>
      <c r="C475" s="5"/>
      <c r="D475" s="5"/>
      <c r="E475" s="6">
        <v>9408.5</v>
      </c>
    </row>
    <row r="476" spans="1:5" ht="21">
      <c r="A476" s="4" t="s">
        <v>410</v>
      </c>
      <c r="B476" s="5" t="s">
        <v>365</v>
      </c>
      <c r="C476" s="5" t="s">
        <v>411</v>
      </c>
      <c r="D476" s="5"/>
      <c r="E476" s="6">
        <v>9408.5</v>
      </c>
    </row>
    <row r="477" spans="1:5">
      <c r="A477" s="14" t="s">
        <v>368</v>
      </c>
      <c r="B477" s="15" t="s">
        <v>365</v>
      </c>
      <c r="C477" s="15" t="s">
        <v>411</v>
      </c>
      <c r="D477" s="15" t="s">
        <v>367</v>
      </c>
      <c r="E477" s="16">
        <v>9408.5</v>
      </c>
    </row>
    <row r="478" spans="1:5" ht="31.5">
      <c r="A478" s="4" t="s">
        <v>370</v>
      </c>
      <c r="B478" s="5" t="s">
        <v>369</v>
      </c>
      <c r="C478" s="5"/>
      <c r="D478" s="5"/>
      <c r="E478" s="6">
        <v>1200</v>
      </c>
    </row>
    <row r="479" spans="1:5" ht="31.5">
      <c r="A479" s="4" t="s">
        <v>87</v>
      </c>
      <c r="B479" s="5" t="s">
        <v>369</v>
      </c>
      <c r="C479" s="5" t="s">
        <v>86</v>
      </c>
      <c r="D479" s="5"/>
      <c r="E479" s="6">
        <v>1200</v>
      </c>
    </row>
    <row r="480" spans="1:5">
      <c r="A480" s="14" t="s">
        <v>334</v>
      </c>
      <c r="B480" s="15" t="s">
        <v>369</v>
      </c>
      <c r="C480" s="15" t="s">
        <v>86</v>
      </c>
      <c r="D480" s="15" t="s">
        <v>333</v>
      </c>
      <c r="E480" s="16">
        <v>1200</v>
      </c>
    </row>
    <row r="481" spans="1:5" ht="31.5">
      <c r="A481" s="4" t="s">
        <v>372</v>
      </c>
      <c r="B481" s="5" t="s">
        <v>371</v>
      </c>
      <c r="C481" s="5"/>
      <c r="D481" s="5"/>
      <c r="E481" s="6">
        <v>230</v>
      </c>
    </row>
    <row r="482" spans="1:5" ht="21">
      <c r="A482" s="4" t="s">
        <v>412</v>
      </c>
      <c r="B482" s="5" t="s">
        <v>371</v>
      </c>
      <c r="C482" s="5" t="s">
        <v>413</v>
      </c>
      <c r="D482" s="5"/>
      <c r="E482" s="6">
        <v>230</v>
      </c>
    </row>
    <row r="483" spans="1:5">
      <c r="A483" s="14" t="s">
        <v>169</v>
      </c>
      <c r="B483" s="15" t="s">
        <v>371</v>
      </c>
      <c r="C483" s="15" t="s">
        <v>413</v>
      </c>
      <c r="D483" s="15" t="s">
        <v>168</v>
      </c>
      <c r="E483" s="16">
        <v>230</v>
      </c>
    </row>
    <row r="484" spans="1:5" ht="21">
      <c r="A484" s="4" t="s">
        <v>374</v>
      </c>
      <c r="B484" s="5" t="s">
        <v>373</v>
      </c>
      <c r="C484" s="5"/>
      <c r="D484" s="5"/>
      <c r="E484" s="6">
        <v>2000</v>
      </c>
    </row>
    <row r="485" spans="1:5">
      <c r="A485" s="4" t="s">
        <v>414</v>
      </c>
      <c r="B485" s="5" t="s">
        <v>373</v>
      </c>
      <c r="C485" s="5" t="s">
        <v>415</v>
      </c>
      <c r="D485" s="5"/>
      <c r="E485" s="6">
        <v>2000</v>
      </c>
    </row>
    <row r="486" spans="1:5">
      <c r="A486" s="14" t="s">
        <v>19</v>
      </c>
      <c r="B486" s="15" t="s">
        <v>373</v>
      </c>
      <c r="C486" s="15" t="s">
        <v>415</v>
      </c>
      <c r="D486" s="15" t="s">
        <v>18</v>
      </c>
      <c r="E486" s="16">
        <v>2000</v>
      </c>
    </row>
    <row r="487" spans="1:5" ht="21">
      <c r="A487" s="4" t="s">
        <v>376</v>
      </c>
      <c r="B487" s="5" t="s">
        <v>375</v>
      </c>
      <c r="C487" s="5"/>
      <c r="D487" s="5"/>
      <c r="E487" s="6">
        <v>1050</v>
      </c>
    </row>
    <row r="488" spans="1:5">
      <c r="A488" s="4" t="s">
        <v>378</v>
      </c>
      <c r="B488" s="5" t="s">
        <v>375</v>
      </c>
      <c r="C488" s="5" t="s">
        <v>377</v>
      </c>
      <c r="D488" s="5"/>
      <c r="E488" s="6">
        <v>1050</v>
      </c>
    </row>
    <row r="489" spans="1:5" ht="22.5">
      <c r="A489" s="14" t="s">
        <v>380</v>
      </c>
      <c r="B489" s="15" t="s">
        <v>375</v>
      </c>
      <c r="C489" s="15" t="s">
        <v>377</v>
      </c>
      <c r="D489" s="15" t="s">
        <v>379</v>
      </c>
      <c r="E489" s="16">
        <v>1050</v>
      </c>
    </row>
    <row r="490" spans="1:5" ht="42">
      <c r="A490" s="4" t="s">
        <v>382</v>
      </c>
      <c r="B490" s="5" t="s">
        <v>381</v>
      </c>
      <c r="C490" s="5"/>
      <c r="D490" s="5"/>
      <c r="E490" s="6">
        <v>800</v>
      </c>
    </row>
    <row r="491" spans="1:5" ht="21">
      <c r="A491" s="4" t="s">
        <v>412</v>
      </c>
      <c r="B491" s="5" t="s">
        <v>381</v>
      </c>
      <c r="C491" s="5" t="s">
        <v>413</v>
      </c>
      <c r="D491" s="5"/>
      <c r="E491" s="6">
        <v>800</v>
      </c>
    </row>
    <row r="492" spans="1:5">
      <c r="A492" s="14" t="s">
        <v>47</v>
      </c>
      <c r="B492" s="15" t="s">
        <v>381</v>
      </c>
      <c r="C492" s="15" t="s">
        <v>413</v>
      </c>
      <c r="D492" s="15" t="s">
        <v>46</v>
      </c>
      <c r="E492" s="16">
        <v>800</v>
      </c>
    </row>
    <row r="493" spans="1:5" ht="42">
      <c r="A493" s="4" t="s">
        <v>384</v>
      </c>
      <c r="B493" s="5" t="s">
        <v>383</v>
      </c>
      <c r="C493" s="5"/>
      <c r="D493" s="5"/>
      <c r="E493" s="6">
        <v>9400</v>
      </c>
    </row>
    <row r="494" spans="1:5" ht="21">
      <c r="A494" s="4" t="s">
        <v>412</v>
      </c>
      <c r="B494" s="5" t="s">
        <v>383</v>
      </c>
      <c r="C494" s="5" t="s">
        <v>413</v>
      </c>
      <c r="D494" s="5"/>
      <c r="E494" s="6">
        <v>9400</v>
      </c>
    </row>
    <row r="495" spans="1:5">
      <c r="A495" s="14" t="s">
        <v>147</v>
      </c>
      <c r="B495" s="15" t="s">
        <v>383</v>
      </c>
      <c r="C495" s="15" t="s">
        <v>413</v>
      </c>
      <c r="D495" s="15" t="s">
        <v>146</v>
      </c>
      <c r="E495" s="16">
        <v>9400</v>
      </c>
    </row>
    <row r="496" spans="1:5" ht="42">
      <c r="A496" s="4" t="s">
        <v>386</v>
      </c>
      <c r="B496" s="5" t="s">
        <v>385</v>
      </c>
      <c r="C496" s="5"/>
      <c r="D496" s="5"/>
      <c r="E496" s="6">
        <v>3500</v>
      </c>
    </row>
    <row r="497" spans="1:5" ht="31.5">
      <c r="A497" s="4" t="s">
        <v>87</v>
      </c>
      <c r="B497" s="5" t="s">
        <v>385</v>
      </c>
      <c r="C497" s="5" t="s">
        <v>86</v>
      </c>
      <c r="D497" s="5"/>
      <c r="E497" s="6">
        <v>3500</v>
      </c>
    </row>
    <row r="498" spans="1:5">
      <c r="A498" s="14" t="s">
        <v>250</v>
      </c>
      <c r="B498" s="15" t="s">
        <v>385</v>
      </c>
      <c r="C498" s="15" t="s">
        <v>86</v>
      </c>
      <c r="D498" s="15" t="s">
        <v>249</v>
      </c>
      <c r="E498" s="16">
        <v>3500</v>
      </c>
    </row>
    <row r="499" spans="1:5" ht="21">
      <c r="A499" s="4" t="s">
        <v>388</v>
      </c>
      <c r="B499" s="5" t="s">
        <v>387</v>
      </c>
      <c r="C499" s="5"/>
      <c r="D499" s="5"/>
      <c r="E499" s="6">
        <v>200</v>
      </c>
    </row>
    <row r="500" spans="1:5" ht="21">
      <c r="A500" s="4" t="s">
        <v>412</v>
      </c>
      <c r="B500" s="5" t="s">
        <v>387</v>
      </c>
      <c r="C500" s="5" t="s">
        <v>413</v>
      </c>
      <c r="D500" s="5"/>
      <c r="E500" s="6">
        <v>200</v>
      </c>
    </row>
    <row r="501" spans="1:5">
      <c r="A501" s="14" t="s">
        <v>250</v>
      </c>
      <c r="B501" s="15" t="s">
        <v>387</v>
      </c>
      <c r="C501" s="15" t="s">
        <v>413</v>
      </c>
      <c r="D501" s="15" t="s">
        <v>249</v>
      </c>
      <c r="E501" s="16">
        <v>200</v>
      </c>
    </row>
    <row r="502" spans="1:5" ht="21">
      <c r="A502" s="4" t="s">
        <v>390</v>
      </c>
      <c r="B502" s="5" t="s">
        <v>389</v>
      </c>
      <c r="C502" s="5"/>
      <c r="D502" s="5"/>
      <c r="E502" s="6">
        <v>350</v>
      </c>
    </row>
    <row r="503" spans="1:5" ht="21">
      <c r="A503" s="4" t="s">
        <v>59</v>
      </c>
      <c r="B503" s="5" t="s">
        <v>389</v>
      </c>
      <c r="C503" s="5" t="s">
        <v>58</v>
      </c>
      <c r="D503" s="5"/>
      <c r="E503" s="6">
        <v>350</v>
      </c>
    </row>
    <row r="504" spans="1:5" ht="22.5">
      <c r="A504" s="14" t="s">
        <v>392</v>
      </c>
      <c r="B504" s="15" t="s">
        <v>389</v>
      </c>
      <c r="C504" s="15" t="s">
        <v>58</v>
      </c>
      <c r="D504" s="15" t="s">
        <v>391</v>
      </c>
      <c r="E504" s="16">
        <v>350</v>
      </c>
    </row>
    <row r="505" spans="1:5">
      <c r="A505" s="4" t="s">
        <v>394</v>
      </c>
      <c r="B505" s="5" t="s">
        <v>393</v>
      </c>
      <c r="C505" s="5"/>
      <c r="D505" s="5"/>
      <c r="E505" s="6">
        <v>660</v>
      </c>
    </row>
    <row r="506" spans="1:5" ht="21">
      <c r="A506" s="4" t="s">
        <v>412</v>
      </c>
      <c r="B506" s="5" t="s">
        <v>393</v>
      </c>
      <c r="C506" s="5" t="s">
        <v>413</v>
      </c>
      <c r="D506" s="5"/>
      <c r="E506" s="6">
        <v>660</v>
      </c>
    </row>
    <row r="507" spans="1:5">
      <c r="A507" s="14" t="s">
        <v>364</v>
      </c>
      <c r="B507" s="15" t="s">
        <v>393</v>
      </c>
      <c r="C507" s="15" t="s">
        <v>413</v>
      </c>
      <c r="D507" s="15" t="s">
        <v>363</v>
      </c>
      <c r="E507" s="16">
        <v>660</v>
      </c>
    </row>
    <row r="508" spans="1:5" ht="21">
      <c r="A508" s="4" t="s">
        <v>396</v>
      </c>
      <c r="B508" s="5" t="s">
        <v>395</v>
      </c>
      <c r="C508" s="5"/>
      <c r="D508" s="5"/>
      <c r="E508" s="6">
        <v>1000</v>
      </c>
    </row>
    <row r="509" spans="1:5" ht="21">
      <c r="A509" s="4" t="s">
        <v>412</v>
      </c>
      <c r="B509" s="5" t="s">
        <v>395</v>
      </c>
      <c r="C509" s="5" t="s">
        <v>413</v>
      </c>
      <c r="D509" s="5"/>
      <c r="E509" s="6">
        <v>1000</v>
      </c>
    </row>
    <row r="510" spans="1:5">
      <c r="A510" s="14" t="s">
        <v>250</v>
      </c>
      <c r="B510" s="15" t="s">
        <v>395</v>
      </c>
      <c r="C510" s="15" t="s">
        <v>413</v>
      </c>
      <c r="D510" s="15" t="s">
        <v>249</v>
      </c>
      <c r="E510" s="16">
        <v>1000</v>
      </c>
    </row>
    <row r="511" spans="1:5" ht="21">
      <c r="A511" s="4" t="s">
        <v>398</v>
      </c>
      <c r="B511" s="5" t="s">
        <v>397</v>
      </c>
      <c r="C511" s="5"/>
      <c r="D511" s="5"/>
      <c r="E511" s="6">
        <v>4615</v>
      </c>
    </row>
    <row r="512" spans="1:5">
      <c r="A512" s="4" t="s">
        <v>422</v>
      </c>
      <c r="B512" s="5" t="s">
        <v>397</v>
      </c>
      <c r="C512" s="5" t="s">
        <v>423</v>
      </c>
      <c r="D512" s="5"/>
      <c r="E512" s="6">
        <v>4615</v>
      </c>
    </row>
    <row r="513" spans="1:5">
      <c r="A513" s="14" t="s">
        <v>147</v>
      </c>
      <c r="B513" s="15" t="s">
        <v>397</v>
      </c>
      <c r="C513" s="15" t="s">
        <v>423</v>
      </c>
      <c r="D513" s="15" t="s">
        <v>146</v>
      </c>
      <c r="E513" s="16">
        <v>4615</v>
      </c>
    </row>
    <row r="514" spans="1:5" ht="31.5">
      <c r="A514" s="4" t="s">
        <v>400</v>
      </c>
      <c r="B514" s="5" t="s">
        <v>399</v>
      </c>
      <c r="C514" s="5"/>
      <c r="D514" s="5"/>
      <c r="E514" s="6">
        <v>5000</v>
      </c>
    </row>
    <row r="515" spans="1:5" ht="21">
      <c r="A515" s="4" t="s">
        <v>412</v>
      </c>
      <c r="B515" s="5" t="s">
        <v>399</v>
      </c>
      <c r="C515" s="5" t="s">
        <v>413</v>
      </c>
      <c r="D515" s="5"/>
      <c r="E515" s="6">
        <v>5000</v>
      </c>
    </row>
    <row r="516" spans="1:5">
      <c r="A516" s="14" t="s">
        <v>189</v>
      </c>
      <c r="B516" s="15" t="s">
        <v>399</v>
      </c>
      <c r="C516" s="15" t="s">
        <v>413</v>
      </c>
      <c r="D516" s="15" t="s">
        <v>188</v>
      </c>
      <c r="E516" s="16">
        <v>4500</v>
      </c>
    </row>
    <row r="517" spans="1:5">
      <c r="A517" s="14" t="s">
        <v>93</v>
      </c>
      <c r="B517" s="15" t="s">
        <v>399</v>
      </c>
      <c r="C517" s="15" t="s">
        <v>413</v>
      </c>
      <c r="D517" s="15" t="s">
        <v>92</v>
      </c>
      <c r="E517" s="16">
        <v>500</v>
      </c>
    </row>
  </sheetData>
  <mergeCells count="11">
    <mergeCell ref="A8:B8"/>
    <mergeCell ref="A9:A10"/>
    <mergeCell ref="B9:D9"/>
    <mergeCell ref="E9:E10"/>
    <mergeCell ref="C1:E1"/>
    <mergeCell ref="A2:E2"/>
    <mergeCell ref="A3:E3"/>
    <mergeCell ref="A4:E4"/>
    <mergeCell ref="A7:E7"/>
    <mergeCell ref="A5:E5"/>
    <mergeCell ref="A6:E6"/>
  </mergeCells>
  <pageMargins left="0.98425196850393704" right="0.39370078740157483" top="0.39370078740157483" bottom="0.39370078740157483" header="0.19685039370078741" footer="0.19685039370078741"/>
  <pageSetup paperSize="9" scale="8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Роспись расходов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Вархотова Татьяна Владимировна</dc:creator>
  <dc:description>POI HSSF rep:2.39.0.143</dc:description>
  <cp:lastModifiedBy>varkhotova</cp:lastModifiedBy>
  <cp:lastPrinted>2016-09-01T10:49:11Z</cp:lastPrinted>
  <dcterms:created xsi:type="dcterms:W3CDTF">2016-08-16T06:41:42Z</dcterms:created>
  <dcterms:modified xsi:type="dcterms:W3CDTF">2016-09-02T12:00:56Z</dcterms:modified>
</cp:coreProperties>
</file>