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920" activeTab="0"/>
  </bookViews>
  <sheets>
    <sheet name="итог.табл.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<sst xmlns="http://schemas.openxmlformats.org/spreadsheetml/2006/main" count="85" uniqueCount="85">
  <si>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Код бюджетной классификации</t>
  </si>
  <si>
    <t>Источник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</si>
  <si>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</si>
  <si>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</si>
  <si>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</si>
  <si>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</si>
  <si>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</si>
  <si>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</si>
  <si>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</si>
  <si>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</si>
  <si>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</si>
  <si>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</si>
  <si>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</si>
  <si>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</si>
  <si>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</si>
  <si>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</si>
  <si>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</si>
  <si>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</si>
  <si>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</si>
  <si>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</si>
  <si>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</si>
  <si>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</si>
  <si>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</si>
  <si>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1 11 05030 00 0000 120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</si>
  <si>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</si>
  <si>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</si>
  <si>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</si>
  <si>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</si>
  <si>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</si>
  <si>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</si>
  <si>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ОТ ПРОДАЖИ МАТЕРИАЛЬНЫХ И НЕМАТЕРИАЛЬНЫХ АКТИВОВ</t>
  </si>
  <si>
    <t>1 14 02000 00 0000 000</t>
  </si>
  <si>
    <t>1 14 06000 00 0000 430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</si>
  <si>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</si>
  <si>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</si>
  <si>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</si>
  <si>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</si>
  <si>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</si>
  <si>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</si>
  <si>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</si>
  <si>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1 11 05020 00 0000 120</t>
  </si>
  <si>
    <t>1 13 02000 00 0000 130</t>
  </si>
  <si>
    <t>Доходы от компенсации затрат государства</t>
  </si>
  <si>
    <t>2 02 00000 00 0000 000</t>
  </si>
  <si>
    <t>Приложение 2</t>
  </si>
  <si>
    <t>1 16 00000 00 0000 000</t>
  </si>
  <si>
    <t>ШТРАФЫ, САНКЦИИ, ВОЗМЕЩЕНИЕ УЩЕРБА</t>
  </si>
  <si>
    <t>1 03 00000 00 0000 000</t>
  </si>
  <si>
    <t>1 03 02000 01 0000 110</t>
  </si>
  <si>
    <t>1 17 01050 00 0000 180</t>
  </si>
  <si>
    <t>Невыясненные поступления</t>
  </si>
  <si>
    <t>2 01 05010 00 0000 180</t>
  </si>
  <si>
    <t>Предоставление нерезидентами грантов  для получателей средств бюджетов поселений</t>
  </si>
  <si>
    <t>Доходы бюджетов поселений от возврата иными организациями остатков субсидий прошлых лет</t>
  </si>
  <si>
    <t>2 19 05000 00 0000 151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</si>
  <si>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</si>
  <si>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1 09 00000 00 0000 000</t>
  </si>
  <si>
    <t>1 09 04053 00 0000 110</t>
  </si>
  <si>
    <t>Безвозмездные поступления из других бюджетов бюджетной системы</t>
  </si>
  <si>
    <t>1 14 01000 00 0000 000</t>
  </si>
  <si>
    <t>Доходы от продажи квартир</t>
  </si>
  <si>
    <t>1 11 01000 00 0000 120</t>
  </si>
  <si>
    <t>доходы в виде прибыли, приходящейся на доли в уставных капиталах</t>
  </si>
  <si>
    <t>НАЛОГИ НА ТОВАРЫ (РАБОТЫ, УСЛУГИ)</t>
  </si>
  <si>
    <t xml:space="preserve">Акцизы по подакцизным товарам </t>
  </si>
  <si>
    <t>ЗАДОЛЖЕННОСТЬ И ПЕРЕРАСЧЕТЫ ПО ОТМЕНЕННЫМ НАЛОГАМ</t>
  </si>
  <si>
    <t>Земельный налог(по обяз. до 1 января 2006 года)</t>
  </si>
  <si>
    <t>ДОХОДЫ ОТ ИСПОЛЬЗОВАНИЯ ИМУЩЕСТВА</t>
  </si>
  <si>
    <t>арендная плата за земельные участки, государственная собственность на которые не разграниченадоговоров аренды указанных земельных участков</t>
  </si>
  <si>
    <t>Аренда гос.и муниципал. имущества</t>
  </si>
  <si>
    <t xml:space="preserve">арендная плата за земли после разграничения </t>
  </si>
  <si>
    <t xml:space="preserve">аренда имущества в оперативном управлении  </t>
  </si>
  <si>
    <t xml:space="preserve">Прочие доходы от использования имущества </t>
  </si>
  <si>
    <t>Доходы от реализации имущества, находящегося в государственной и муниципальной собственности</t>
  </si>
  <si>
    <t xml:space="preserve">Доходы от продажи земельных участков,  находящихся  в государственной и муниципальной собственности </t>
  </si>
  <si>
    <t>% исполнения</t>
  </si>
  <si>
    <t>утверждено на 2014 год</t>
  </si>
  <si>
    <t>(тыс.руб.)</t>
  </si>
  <si>
    <t xml:space="preserve">ИСПОЛНЕНИЕ ДОХОДОВ БЮДЖЕТА МО " ГОРОД ГАТЧИНА" В 2014 ГОДУ                                                                                         </t>
  </si>
  <si>
    <t xml:space="preserve">                                             к  решению совета депутатов МО "Город Гатчина"</t>
  </si>
  <si>
    <t>2 18 00000 10 0000 180</t>
  </si>
  <si>
    <t>Исполнено на 01.01.2015</t>
  </si>
  <si>
    <t xml:space="preserve">             "Об утверждении отчета об исполнении бюджета  </t>
  </si>
  <si>
    <t xml:space="preserve"> МО "Город Гатчина" за 2014 год"</t>
  </si>
  <si>
    <t xml:space="preserve">от   29апреля  2015 года №21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</si>
</sst>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0"/>
    <numFmt numFmtId="176" formatCode="0.0000000000"/>
    <numFmt numFmtId="177" formatCode="0.00000000"/>
  </numFmts>
  <fonts count="2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64" fontId="1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distributed" wrapText="1"/>
    </xf>
    <xf numFmtId="0" fontId="0" fillId="0" borderId="0" xfId="0" applyAlignment="1">
      <alignment horizontal="right" vertical="distributed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distributed" wrapText="1"/>
    </xf>
    <xf numFmtId="0" fontId="0" fillId="0" borderId="18" xfId="0" applyBorder="1" applyAlignment="1">
      <alignment horizontal="center" vertical="distributed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3.375" style="18" customWidth="1"/>
    <col min="2" max="2" width="44.375" style="18" customWidth="1"/>
    <col min="3" max="3" width="13.125" style="18" customWidth="1"/>
    <col min="4" max="4" width="13.00390625" style="18" customWidth="1"/>
    <col min="5" max="5" width="10.75390625" style="18" customWidth="1"/>
    <col min="6" max="16384" width="9.125" style="18" customWidth="1"/>
  </cols>
  <sheetData>
    <row r="1" spans="1:5" ht="19.5" customHeight="1">
      <c r="A1" s="46" t="s">
        <v>44</v>
      </c>
      <c r="B1" s="47"/>
      <c r="C1" s="47"/>
      <c r="D1" s="47"/>
      <c r="E1" s="47"/>
    </row>
    <row r="2" spans="1:5" ht="15">
      <c r="A2" s="48" t="s">
        <v>79</v>
      </c>
      <c r="B2" s="50"/>
      <c r="C2" s="50"/>
      <c r="D2" s="50"/>
      <c r="E2" s="50"/>
    </row>
    <row r="3" spans="1:5" ht="15" customHeight="1">
      <c r="A3" s="42"/>
      <c r="B3" s="45" t="s">
        <v>82</v>
      </c>
      <c r="C3" s="45"/>
      <c r="D3" s="45"/>
      <c r="E3" s="50"/>
    </row>
    <row r="4" spans="1:5" ht="15" customHeight="1">
      <c r="A4" s="42"/>
      <c r="B4" s="45" t="s">
        <v>83</v>
      </c>
      <c r="C4" s="45"/>
      <c r="D4" s="45"/>
      <c r="E4" s="45"/>
    </row>
    <row r="5" spans="1:5" ht="14.25" customHeight="1">
      <c r="A5" s="42"/>
      <c r="B5" s="45" t="s">
        <v>84</v>
      </c>
      <c r="C5" s="45"/>
      <c r="D5" s="45"/>
      <c r="E5" s="50"/>
    </row>
    <row r="6" spans="2:3" ht="15">
      <c r="B6" s="48"/>
      <c r="C6" s="49"/>
    </row>
    <row r="7" spans="1:5" ht="26.25" customHeight="1">
      <c r="A7" s="43" t="s">
        <v>78</v>
      </c>
      <c r="B7" s="44"/>
      <c r="C7" s="44"/>
      <c r="D7" s="44"/>
      <c r="E7" s="44"/>
    </row>
    <row r="8" spans="1:5" ht="13.5" thickBot="1">
      <c r="A8" s="41"/>
      <c r="B8" s="41"/>
      <c r="C8" s="41"/>
      <c r="D8" s="41" t="s">
        <v>77</v>
      </c>
      <c r="E8" s="41"/>
    </row>
    <row r="9" spans="1:5" ht="12.75">
      <c r="A9" s="57" t="s">
        <v>0</v>
      </c>
      <c r="B9" s="59" t="s">
        <v>1</v>
      </c>
      <c r="C9" s="55" t="s">
        <v>76</v>
      </c>
      <c r="D9" s="53" t="s">
        <v>81</v>
      </c>
      <c r="E9" s="51" t="s">
        <v>75</v>
      </c>
    </row>
    <row r="10" spans="1:5" ht="55.5" customHeight="1">
      <c r="A10" s="58"/>
      <c r="B10" s="60"/>
      <c r="C10" s="56"/>
      <c r="D10" s="54"/>
      <c r="E10" s="52"/>
    </row>
    <row r="11" spans="1:5" ht="15">
      <c r="A11" s="28">
        <v>1</v>
      </c>
      <c r="B11" s="20">
        <v>2</v>
      </c>
      <c r="C11" s="20">
        <v>3</v>
      </c>
      <c r="D11" s="29">
        <v>4</v>
      </c>
      <c r="E11" s="30">
        <v>5</v>
      </c>
    </row>
    <row r="12" spans="1:5" ht="14.25">
      <c r="A12" s="1" t="s">
        <v>2</v>
      </c>
      <c r="B12" s="2" t="s">
        <v>3</v>
      </c>
      <c r="C12" s="35">
        <f>C13+C15+C17+C19+C25+C33+C35+C40+C39</f>
        <v>643197.8</v>
      </c>
      <c r="D12" s="35">
        <f>D13+D15+D17+D19+D23+D25+D33+D35+D40+D39</f>
        <v>649405</v>
      </c>
      <c r="E12" s="3">
        <f>D12/C12*100</f>
        <v>100.96505305210933</v>
      </c>
    </row>
    <row r="13" spans="1:5" ht="14.25">
      <c r="A13" s="1" t="s">
        <v>4</v>
      </c>
      <c r="B13" s="2" t="s">
        <v>5</v>
      </c>
      <c r="C13" s="35">
        <f>C14</f>
        <v>156170</v>
      </c>
      <c r="D13" s="35">
        <f>D14</f>
        <v>154878</v>
      </c>
      <c r="E13" s="3">
        <f aca="true" t="shared" si="0" ref="E13:E48">D13/C13*100</f>
        <v>99.17269642056733</v>
      </c>
    </row>
    <row r="14" spans="1:5" ht="15">
      <c r="A14" s="21" t="s">
        <v>6</v>
      </c>
      <c r="B14" s="25" t="s">
        <v>7</v>
      </c>
      <c r="C14" s="36">
        <v>156170</v>
      </c>
      <c r="D14" s="38">
        <v>154878</v>
      </c>
      <c r="E14" s="22">
        <f t="shared" si="0"/>
        <v>99.17269642056733</v>
      </c>
    </row>
    <row r="15" spans="1:5" ht="28.5">
      <c r="A15" s="1" t="s">
        <v>47</v>
      </c>
      <c r="B15" s="26" t="s">
        <v>63</v>
      </c>
      <c r="C15" s="35">
        <f>SUM(C16)</f>
        <v>8083.7</v>
      </c>
      <c r="D15" s="35">
        <f>SUM(D16)</f>
        <v>7782.7</v>
      </c>
      <c r="E15" s="3">
        <f t="shared" si="0"/>
        <v>96.27645756274973</v>
      </c>
    </row>
    <row r="16" spans="1:5" ht="15">
      <c r="A16" s="21" t="s">
        <v>48</v>
      </c>
      <c r="B16" s="25" t="s">
        <v>64</v>
      </c>
      <c r="C16" s="36">
        <v>8083.7</v>
      </c>
      <c r="D16" s="37">
        <v>7782.7</v>
      </c>
      <c r="E16" s="22">
        <f t="shared" si="0"/>
        <v>96.27645756274973</v>
      </c>
    </row>
    <row r="17" spans="1:5" ht="14.25">
      <c r="A17" s="1" t="s">
        <v>8</v>
      </c>
      <c r="B17" s="2" t="s">
        <v>9</v>
      </c>
      <c r="C17" s="35">
        <f>SUM(C18:C18)</f>
        <v>35</v>
      </c>
      <c r="D17" s="35">
        <f>SUM(D18:D18)</f>
        <v>26.3</v>
      </c>
      <c r="E17" s="3">
        <f t="shared" si="0"/>
        <v>75.14285714285714</v>
      </c>
    </row>
    <row r="18" spans="1:5" ht="15">
      <c r="A18" s="21" t="s">
        <v>10</v>
      </c>
      <c r="B18" s="25" t="s">
        <v>11</v>
      </c>
      <c r="C18" s="36">
        <v>35</v>
      </c>
      <c r="D18" s="37">
        <v>26.3</v>
      </c>
      <c r="E18" s="22">
        <f t="shared" si="0"/>
        <v>75.14285714285714</v>
      </c>
    </row>
    <row r="19" spans="1:5" ht="14.25">
      <c r="A19" s="1" t="s">
        <v>12</v>
      </c>
      <c r="B19" s="2" t="s">
        <v>13</v>
      </c>
      <c r="C19" s="35">
        <f>SUM(C20:C22)</f>
        <v>174248</v>
      </c>
      <c r="D19" s="35">
        <f>SUM(D20:D22)</f>
        <v>175374.5</v>
      </c>
      <c r="E19" s="3">
        <f t="shared" si="0"/>
        <v>100.64649235572287</v>
      </c>
    </row>
    <row r="20" spans="1:5" ht="15">
      <c r="A20" s="21" t="s">
        <v>14</v>
      </c>
      <c r="B20" s="24" t="s">
        <v>15</v>
      </c>
      <c r="C20" s="36">
        <v>5500</v>
      </c>
      <c r="D20" s="37">
        <v>5833.5</v>
      </c>
      <c r="E20" s="22">
        <f t="shared" si="0"/>
        <v>106.06363636363636</v>
      </c>
    </row>
    <row r="21" spans="1:5" ht="15">
      <c r="A21" s="21" t="s">
        <v>16</v>
      </c>
      <c r="B21" s="24" t="s">
        <v>17</v>
      </c>
      <c r="C21" s="36">
        <v>58948</v>
      </c>
      <c r="D21" s="38">
        <v>60056.1</v>
      </c>
      <c r="E21" s="22">
        <f t="shared" si="0"/>
        <v>101.87979235936757</v>
      </c>
    </row>
    <row r="22" spans="1:5" ht="15">
      <c r="A22" s="21" t="s">
        <v>18</v>
      </c>
      <c r="B22" s="24" t="s">
        <v>19</v>
      </c>
      <c r="C22" s="36">
        <v>109800</v>
      </c>
      <c r="D22" s="38">
        <v>109484.9</v>
      </c>
      <c r="E22" s="22">
        <f t="shared" si="0"/>
        <v>99.7130236794171</v>
      </c>
    </row>
    <row r="23" spans="1:5" ht="28.5">
      <c r="A23" s="1" t="s">
        <v>56</v>
      </c>
      <c r="B23" s="31" t="s">
        <v>65</v>
      </c>
      <c r="C23" s="35"/>
      <c r="D23" s="35">
        <f>SUM(D24)</f>
        <v>-2.3</v>
      </c>
      <c r="E23" s="3"/>
    </row>
    <row r="24" spans="1:5" ht="30">
      <c r="A24" s="21" t="s">
        <v>57</v>
      </c>
      <c r="B24" s="27" t="s">
        <v>66</v>
      </c>
      <c r="C24" s="36"/>
      <c r="D24" s="38">
        <v>-2.3</v>
      </c>
      <c r="E24" s="23"/>
    </row>
    <row r="25" spans="1:5" ht="28.5">
      <c r="A25" s="1" t="s">
        <v>20</v>
      </c>
      <c r="B25" s="26" t="s">
        <v>67</v>
      </c>
      <c r="C25" s="35">
        <f>SUM(C27+C31+C32+C26)</f>
        <v>155925.1</v>
      </c>
      <c r="D25" s="35">
        <f>SUM(D27+D31+D32+D26)</f>
        <v>156629.30000000002</v>
      </c>
      <c r="E25" s="3">
        <f t="shared" si="0"/>
        <v>100.45162709531692</v>
      </c>
    </row>
    <row r="26" spans="1:5" ht="30">
      <c r="A26" s="4" t="s">
        <v>61</v>
      </c>
      <c r="B26" s="5" t="s">
        <v>62</v>
      </c>
      <c r="C26" s="39">
        <v>300</v>
      </c>
      <c r="D26" s="39">
        <v>336.4</v>
      </c>
      <c r="E26" s="3"/>
    </row>
    <row r="27" spans="1:5" ht="14.25">
      <c r="A27" s="1" t="s">
        <v>21</v>
      </c>
      <c r="B27" s="31" t="s">
        <v>69</v>
      </c>
      <c r="C27" s="35">
        <f>SUM(C28:C30)</f>
        <v>144500</v>
      </c>
      <c r="D27" s="35">
        <f>SUM(D28:D30)</f>
        <v>144886.2</v>
      </c>
      <c r="E27" s="3">
        <f t="shared" si="0"/>
        <v>100.26726643598616</v>
      </c>
    </row>
    <row r="28" spans="1:5" ht="60">
      <c r="A28" s="21" t="s">
        <v>22</v>
      </c>
      <c r="B28" s="27" t="s">
        <v>68</v>
      </c>
      <c r="C28" s="36">
        <v>60000</v>
      </c>
      <c r="D28" s="37">
        <v>64755.6</v>
      </c>
      <c r="E28" s="22">
        <f t="shared" si="0"/>
        <v>107.92599999999999</v>
      </c>
    </row>
    <row r="29" spans="1:5" ht="30">
      <c r="A29" s="21" t="s">
        <v>40</v>
      </c>
      <c r="B29" s="27" t="s">
        <v>70</v>
      </c>
      <c r="C29" s="36">
        <v>6500</v>
      </c>
      <c r="D29" s="38">
        <v>6351.6</v>
      </c>
      <c r="E29" s="22">
        <f t="shared" si="0"/>
        <v>97.71692307692308</v>
      </c>
    </row>
    <row r="30" spans="1:5" ht="30">
      <c r="A30" s="21" t="s">
        <v>23</v>
      </c>
      <c r="B30" s="32" t="s">
        <v>71</v>
      </c>
      <c r="C30" s="36">
        <v>78000</v>
      </c>
      <c r="D30" s="38">
        <v>73779</v>
      </c>
      <c r="E30" s="22">
        <f t="shared" si="0"/>
        <v>94.58846153846154</v>
      </c>
    </row>
    <row r="31" spans="1:5" ht="30">
      <c r="A31" s="21" t="s">
        <v>24</v>
      </c>
      <c r="B31" s="27" t="s">
        <v>25</v>
      </c>
      <c r="C31" s="36">
        <v>125.1</v>
      </c>
      <c r="D31" s="37">
        <v>125.1</v>
      </c>
      <c r="E31" s="22">
        <f t="shared" si="0"/>
        <v>100</v>
      </c>
    </row>
    <row r="32" spans="1:5" ht="30">
      <c r="A32" s="21" t="s">
        <v>26</v>
      </c>
      <c r="B32" s="27" t="s">
        <v>72</v>
      </c>
      <c r="C32" s="36">
        <v>11000</v>
      </c>
      <c r="D32" s="37">
        <v>11281.6</v>
      </c>
      <c r="E32" s="22">
        <f t="shared" si="0"/>
        <v>102.56</v>
      </c>
    </row>
    <row r="33" spans="1:5" ht="28.5">
      <c r="A33" s="1" t="s">
        <v>27</v>
      </c>
      <c r="B33" s="31" t="s">
        <v>28</v>
      </c>
      <c r="C33" s="35">
        <f>SUM(C34)</f>
        <v>230</v>
      </c>
      <c r="D33" s="35">
        <f>SUM(D34)</f>
        <v>200.5</v>
      </c>
      <c r="E33" s="3">
        <f t="shared" si="0"/>
        <v>87.17391304347825</v>
      </c>
    </row>
    <row r="34" spans="1:5" ht="30">
      <c r="A34" s="21" t="s">
        <v>41</v>
      </c>
      <c r="B34" s="27" t="s">
        <v>42</v>
      </c>
      <c r="C34" s="36">
        <v>230</v>
      </c>
      <c r="D34" s="37">
        <v>200.5</v>
      </c>
      <c r="E34" s="22">
        <f t="shared" si="0"/>
        <v>87.17391304347825</v>
      </c>
    </row>
    <row r="35" spans="1:5" ht="42.75">
      <c r="A35" s="1" t="s">
        <v>29</v>
      </c>
      <c r="B35" s="26" t="s">
        <v>30</v>
      </c>
      <c r="C35" s="35">
        <f>SUM(C36:C38)</f>
        <v>148056</v>
      </c>
      <c r="D35" s="35">
        <f>SUM(D36:D38)</f>
        <v>153741.7</v>
      </c>
      <c r="E35" s="3">
        <f t="shared" si="0"/>
        <v>103.84023612687092</v>
      </c>
    </row>
    <row r="36" spans="1:5" ht="15">
      <c r="A36" s="21" t="s">
        <v>59</v>
      </c>
      <c r="B36" s="25" t="s">
        <v>60</v>
      </c>
      <c r="C36" s="36">
        <v>756</v>
      </c>
      <c r="D36" s="36">
        <v>756</v>
      </c>
      <c r="E36" s="22"/>
    </row>
    <row r="37" spans="1:5" ht="45">
      <c r="A37" s="21" t="s">
        <v>31</v>
      </c>
      <c r="B37" s="25" t="s">
        <v>73</v>
      </c>
      <c r="C37" s="36">
        <v>105000</v>
      </c>
      <c r="D37" s="38">
        <v>111766</v>
      </c>
      <c r="E37" s="22">
        <f t="shared" si="0"/>
        <v>106.44380952380952</v>
      </c>
    </row>
    <row r="38" spans="1:5" ht="45">
      <c r="A38" s="21" t="s">
        <v>32</v>
      </c>
      <c r="B38" s="25" t="s">
        <v>74</v>
      </c>
      <c r="C38" s="36">
        <v>42300</v>
      </c>
      <c r="D38" s="37">
        <v>41219.7</v>
      </c>
      <c r="E38" s="22">
        <f t="shared" si="0"/>
        <v>97.44609929078013</v>
      </c>
    </row>
    <row r="39" spans="1:5" ht="28.5">
      <c r="A39" s="1" t="s">
        <v>45</v>
      </c>
      <c r="B39" s="26" t="s">
        <v>46</v>
      </c>
      <c r="C39" s="35">
        <v>300</v>
      </c>
      <c r="D39" s="35">
        <v>471.9</v>
      </c>
      <c r="E39" s="3">
        <f t="shared" si="0"/>
        <v>157.29999999999998</v>
      </c>
    </row>
    <row r="40" spans="1:5" ht="14.25">
      <c r="A40" s="1" t="s">
        <v>33</v>
      </c>
      <c r="B40" s="2" t="s">
        <v>34</v>
      </c>
      <c r="C40" s="35">
        <v>150</v>
      </c>
      <c r="D40" s="35">
        <v>302.4</v>
      </c>
      <c r="E40" s="3">
        <f t="shared" si="0"/>
        <v>201.6</v>
      </c>
    </row>
    <row r="41" spans="1:5" ht="15">
      <c r="A41" s="21" t="s">
        <v>49</v>
      </c>
      <c r="B41" s="24" t="s">
        <v>50</v>
      </c>
      <c r="C41" s="36"/>
      <c r="D41" s="36">
        <v>229.7</v>
      </c>
      <c r="E41" s="22"/>
    </row>
    <row r="42" spans="1:5" ht="15">
      <c r="A42" s="21" t="s">
        <v>35</v>
      </c>
      <c r="B42" s="24" t="s">
        <v>36</v>
      </c>
      <c r="C42" s="36">
        <v>150</v>
      </c>
      <c r="D42" s="37">
        <v>72.7</v>
      </c>
      <c r="E42" s="22">
        <f t="shared" si="0"/>
        <v>48.46666666666667</v>
      </c>
    </row>
    <row r="43" spans="1:5" ht="14.25">
      <c r="A43" s="1" t="s">
        <v>37</v>
      </c>
      <c r="B43" s="2" t="s">
        <v>38</v>
      </c>
      <c r="C43" s="35">
        <f>SUM(C44:C47)+132.5</f>
        <v>63349.6</v>
      </c>
      <c r="D43" s="35">
        <f>SUM(D44:D47)+132.5</f>
        <v>61982.2</v>
      </c>
      <c r="E43" s="3">
        <f t="shared" si="0"/>
        <v>97.8415017616528</v>
      </c>
    </row>
    <row r="44" spans="1:5" ht="45">
      <c r="A44" s="21" t="s">
        <v>51</v>
      </c>
      <c r="B44" s="27" t="s">
        <v>52</v>
      </c>
      <c r="C44" s="36">
        <v>358.4</v>
      </c>
      <c r="D44" s="36">
        <v>358.4</v>
      </c>
      <c r="E44" s="22">
        <f t="shared" si="0"/>
        <v>100</v>
      </c>
    </row>
    <row r="45" spans="1:5" ht="30">
      <c r="A45" s="21" t="s">
        <v>43</v>
      </c>
      <c r="B45" s="27" t="s">
        <v>58</v>
      </c>
      <c r="C45" s="36">
        <v>62858.7</v>
      </c>
      <c r="D45" s="37">
        <v>61358.7</v>
      </c>
      <c r="E45" s="22">
        <f t="shared" si="0"/>
        <v>97.61369547890746</v>
      </c>
    </row>
    <row r="46" spans="1:5" ht="45">
      <c r="A46" s="21" t="s">
        <v>80</v>
      </c>
      <c r="B46" s="27" t="s">
        <v>53</v>
      </c>
      <c r="C46" s="36"/>
      <c r="D46" s="37">
        <v>152.6</v>
      </c>
      <c r="E46" s="23"/>
    </row>
    <row r="47" spans="1:5" ht="60">
      <c r="A47" s="21" t="s">
        <v>54</v>
      </c>
      <c r="B47" s="27" t="s">
        <v>55</v>
      </c>
      <c r="C47" s="36"/>
      <c r="D47" s="37">
        <v>-20</v>
      </c>
      <c r="E47" s="23"/>
    </row>
    <row r="48" spans="1:5" ht="15" thickBot="1">
      <c r="A48" s="33"/>
      <c r="B48" s="34" t="s">
        <v>39</v>
      </c>
      <c r="C48" s="40">
        <f>C12+C43</f>
        <v>706547.4</v>
      </c>
      <c r="D48" s="40">
        <f>D12+D43</f>
        <v>711387.2</v>
      </c>
      <c r="E48" s="6">
        <f t="shared" si="0"/>
        <v>100.68499296720927</v>
      </c>
    </row>
    <row r="50" spans="1:3" ht="15.75">
      <c r="A50" s="7"/>
      <c r="C50" s="19"/>
    </row>
    <row r="51" spans="1:3" ht="15.75">
      <c r="A51" s="7"/>
      <c r="B51" s="8"/>
      <c r="C51" s="9"/>
    </row>
    <row r="52" spans="1:3" ht="12.75">
      <c r="A52" s="8"/>
      <c r="B52" s="8"/>
      <c r="C52" s="9"/>
    </row>
    <row r="53" spans="1:3" ht="12.75">
      <c r="A53" s="8"/>
      <c r="B53" s="8"/>
      <c r="C53" s="9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5.75">
      <c r="A57" s="10"/>
      <c r="B57" s="11"/>
      <c r="C57" s="12"/>
    </row>
    <row r="58" spans="1:3" ht="15.75">
      <c r="A58" s="13"/>
      <c r="B58" s="14"/>
      <c r="C58" s="14"/>
    </row>
    <row r="59" spans="1:3" ht="15.75">
      <c r="A59" s="13"/>
      <c r="B59" s="12"/>
      <c r="C59" s="14"/>
    </row>
    <row r="60" spans="1:3" ht="15.75">
      <c r="A60" s="13"/>
      <c r="B60" s="12"/>
      <c r="C60" s="14"/>
    </row>
    <row r="61" spans="1:3" ht="15.75">
      <c r="A61" s="13"/>
      <c r="B61" s="12"/>
      <c r="C61" s="14"/>
    </row>
    <row r="62" spans="1:3" ht="15.75">
      <c r="A62" s="13"/>
      <c r="B62" s="12"/>
      <c r="C62" s="14"/>
    </row>
    <row r="63" spans="1:3" ht="15.75">
      <c r="A63" s="13"/>
      <c r="B63" s="12"/>
      <c r="C63" s="14"/>
    </row>
    <row r="64" spans="1:3" ht="15.75">
      <c r="A64" s="13"/>
      <c r="B64" s="12"/>
      <c r="C64" s="14"/>
    </row>
    <row r="65" spans="1:3" ht="15.75">
      <c r="A65" s="13"/>
      <c r="B65" s="12"/>
      <c r="C65" s="14"/>
    </row>
    <row r="66" spans="1:3" ht="15.75">
      <c r="A66" s="13"/>
      <c r="B66" s="12"/>
      <c r="C66" s="14"/>
    </row>
    <row r="67" spans="1:3" ht="15.75">
      <c r="A67" s="13"/>
      <c r="B67" s="15"/>
      <c r="C67" s="15"/>
    </row>
    <row r="68" spans="1:3" ht="15.75">
      <c r="A68" s="13"/>
      <c r="B68" s="14"/>
      <c r="C68" s="14"/>
    </row>
    <row r="69" spans="1:3" ht="15.75">
      <c r="A69" s="13"/>
      <c r="B69" s="14"/>
      <c r="C69" s="14"/>
    </row>
    <row r="70" spans="1:3" ht="15.75">
      <c r="A70" s="13"/>
      <c r="B70" s="14"/>
      <c r="C70" s="14"/>
    </row>
    <row r="71" spans="1:3" ht="15.75">
      <c r="A71" s="13"/>
      <c r="B71" s="14"/>
      <c r="C71" s="14"/>
    </row>
    <row r="72" spans="1:3" ht="15.75">
      <c r="A72" s="13"/>
      <c r="B72" s="14"/>
      <c r="C72" s="14"/>
    </row>
    <row r="73" spans="1:3" ht="15.75">
      <c r="A73" s="16"/>
      <c r="B73" s="17"/>
      <c r="C73" s="17"/>
    </row>
    <row r="74" spans="1:3" ht="15.75">
      <c r="A74" s="17"/>
      <c r="B74" s="17"/>
      <c r="C74" s="17"/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</sheetData>
  <sheetProtection/>
  <mergeCells count="12">
    <mergeCell ref="E9:E10"/>
    <mergeCell ref="D9:D10"/>
    <mergeCell ref="C9:C10"/>
    <mergeCell ref="A9:A10"/>
    <mergeCell ref="B9:B10"/>
    <mergeCell ref="A7:E7"/>
    <mergeCell ref="B4:E4"/>
    <mergeCell ref="A1:E1"/>
    <mergeCell ref="B6:C6"/>
    <mergeCell ref="A2:E2"/>
    <mergeCell ref="B3:E3"/>
    <mergeCell ref="B5:E5"/>
  </mergeCells>
  <printOptions/>
  <pageMargins left="0.3937007874015748" right="0.3937007874015748" top="0.35433070866141736" bottom="0.35433070866141736" header="0.196850393700787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varkhotova</cp:lastModifiedBy>
  <cp:lastPrinted>2015-04-24T07:10:05Z</cp:lastPrinted>
  <dcterms:created xsi:type="dcterms:W3CDTF">2009-06-10T08:33:44Z</dcterms:created>
  <dcterms:modified xsi:type="dcterms:W3CDTF">2015-04-30T05:18:32Z</dcterms:modified>
  <cp:category/>
  <cp:version/>
  <cp:contentType/>
  <cp:contentStatus/>
</cp:coreProperties>
</file>