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июнь" sheetId="1" r:id="rId1"/>
  </sheets>
  <definedNames>
    <definedName name="_xlnm.Print_Titles" localSheetId="0">'июнь'!$11:$14</definedName>
  </definedNames>
  <calcPr fullCalcOnLoad="1"/>
</workbook>
</file>

<file path=xl/sharedStrings.xml><?xml version="1.0" encoding="utf-8"?>
<sst xmlns="http://schemas.openxmlformats.org/spreadsheetml/2006/main" count="98" uniqueCount="73">
  <si>
    <t>1. Объекты социально-культурного назначения, жилищное строительство</t>
  </si>
  <si>
    <t>№ п/п</t>
  </si>
  <si>
    <t>Наименование и местонахождение объекта</t>
  </si>
  <si>
    <t>Год</t>
  </si>
  <si>
    <t>субсидии</t>
  </si>
  <si>
    <t>I Программная часть</t>
  </si>
  <si>
    <t>II Непрограммная часть</t>
  </si>
  <si>
    <t>Итого по разделу II:</t>
  </si>
  <si>
    <t>ВСЕГО</t>
  </si>
  <si>
    <t>Всего</t>
  </si>
  <si>
    <t>Администрация МО "Город Гатчина"</t>
  </si>
  <si>
    <t>бюджета МО "Город Гатчина"</t>
  </si>
  <si>
    <t>бюджета ГМР</t>
  </si>
  <si>
    <t>Заказчик</t>
  </si>
  <si>
    <t>Итого по разделу I:</t>
  </si>
  <si>
    <t>Итого по подразделу:</t>
  </si>
  <si>
    <t>3.</t>
  </si>
  <si>
    <t>Итого по подразделу</t>
  </si>
  <si>
    <t>4.</t>
  </si>
  <si>
    <t>реконструкция канализационных очистных сооружений                             (КОС г. Гатчины) (Гатчинский район, вблизи дер. Ваяйлово)</t>
  </si>
  <si>
    <t>2010-2013</t>
  </si>
  <si>
    <t xml:space="preserve">ДЦП Модернизация  объектов коммунальной инфраструктуры МО "Город Гатчина" в сфере водоснабжения и водоотведения    на 2010-2013 г.г., в том числе: </t>
  </si>
  <si>
    <t xml:space="preserve">Долгосрочная целевая программа «Энергосбережение и повышение энергетической эффективности в МО «Город Гатчина» на 2010-2015 годы» </t>
  </si>
  <si>
    <t>2010-2015</t>
  </si>
  <si>
    <t xml:space="preserve">ДЦП Модернизация  объектов коммунальной инфраструктуры  МО "Город Гатчина"в сфере теплоснабжения    на 2010-2015 г.г. </t>
  </si>
  <si>
    <t>Ремонт кровли жилого дома по адресу ул.Ген. Кныша,15</t>
  </si>
  <si>
    <t>2. Объекты системы  теплоснабжения</t>
  </si>
  <si>
    <t>3. Объекты  газификации</t>
  </si>
  <si>
    <t>4. Благоустройство</t>
  </si>
  <si>
    <t>Адресная программа капитальных вложений за счет  средств бюджета МО "Город Гатчина"</t>
  </si>
  <si>
    <t>Капитальный ремонт Гатчинского Дома культуры  по адресу: проспект 25 Октября,1</t>
  </si>
  <si>
    <t xml:space="preserve"> Проектные работы по дворовым территориям и экспертиза смет</t>
  </si>
  <si>
    <t>МБУ "ГГДК"</t>
  </si>
  <si>
    <t xml:space="preserve">Долгосрочная целевая программа «Капитальный ремонт и ремонт дворовых территорий многоквартирных домов, проездов к дворовым территориям многоквартирных домов, расположенных на территории МО "Город Гатчина" на период с 2011 по 2013 годы» </t>
  </si>
  <si>
    <t>на 2013 год</t>
  </si>
  <si>
    <t>2011-2013</t>
  </si>
  <si>
    <t>2013-2015</t>
  </si>
  <si>
    <t>2013-2014</t>
  </si>
  <si>
    <t>Долгосрочная целевая программа "Капитальный ремонт и ремонт автомобильных дорог общего пользования, находящихся в муниципальной собственности МО "Город Гатчина" на период с 2013 по 2014 годы"</t>
  </si>
  <si>
    <t>"Газоснабжение микрорайона "Химози" в границах улиц Матвеева, Двинского шоссе, ул. Ленинградских ополченцев, ул. Рубежной,  по адресу: Ленинградская область, г. Гатчина,  микрорайон "Химози"</t>
  </si>
  <si>
    <t>Разработка схемы теплоснабжения на территории МО "Город Гатчина"</t>
  </si>
  <si>
    <t>Проектные работы по продолжению ул.  Слепнева  ( от ул.ав. Зверевой до примыкания к ул. Киевской)</t>
  </si>
  <si>
    <t>План на 2013 год, тыс.руб.</t>
  </si>
  <si>
    <t>в том числе за счет средств:</t>
  </si>
  <si>
    <t>област-ного бюджета</t>
  </si>
  <si>
    <t>федерального бюджета</t>
  </si>
  <si>
    <t>Приложение 9</t>
  </si>
  <si>
    <t xml:space="preserve">Корректировка проекта планировки территории и застройки Западного строительного района города Гатчина </t>
  </si>
  <si>
    <t>Разработка проектной документации для строительства малоэтажных жилых домов</t>
  </si>
  <si>
    <t xml:space="preserve">Долгосрочная целевая программа "Пожарная безопасность на территории МО "Город Гатчина" на 2013-2015 г.г."  </t>
  </si>
  <si>
    <t>Распределительный газопровод низкого давления в мкр. "Загвоздка" г. Гатчины, 2 очередь ( в границах ул. Нади Федоровой, кл. Герцена, ул. Шоссейной, пер. Некрасова, 3-его Тосненсоского пер., ул.  Железнодорожная</t>
  </si>
  <si>
    <t xml:space="preserve">   к решению совета депутатов МО "Город Гатчина"</t>
  </si>
  <si>
    <t>Администрация МО "Город Гатчина", Комитет финансов МО "Город Гатчина", "Сервисная служба учреждений культуры г.Гатчины"</t>
  </si>
  <si>
    <t>Администрация МО "Город Гатчина",КУМИ МО"Город Гатчина", Комитет финансов МО "Город Гатчина", "Сервисная служба учреждений культуры г.Гатчины"</t>
  </si>
  <si>
    <t>Софинансирование в реконструкции многоквартирного жилого дома по адресу: г.Гатчина, ул.Чкалова,25б</t>
  </si>
  <si>
    <t>2012-2013</t>
  </si>
  <si>
    <t>Разработка рабочего проекта реконструкции котельной №11 МУП "Тепловые сети"г.Гатчины для установки паротурбогенератора (г.Гатчина, Промзона 1, квартал 4, площадка 1, корп. 1)</t>
  </si>
  <si>
    <t>2008-2013</t>
  </si>
  <si>
    <t>реконструкция котельной № 11 МУП "Тепловые сети" г. Гатчина для установки паротурбогенератора (г. Гатчина, Промзона 1, квартал 4, площадка 1, корп. 1),  приобретение  ПТГ</t>
  </si>
  <si>
    <t>% исполнения</t>
  </si>
  <si>
    <t>"Об исполнении бюджета  МО Город Гатчина" за 1 полугодие 2013 года "</t>
  </si>
  <si>
    <r>
      <t xml:space="preserve">Исполнено </t>
    </r>
    <r>
      <rPr>
        <b/>
        <sz val="12"/>
        <rFont val="Times New Roman"/>
        <family val="1"/>
      </rPr>
      <t>на 01.07.2013г.</t>
    </r>
    <r>
      <rPr>
        <sz val="12"/>
        <rFont val="Times New Roman"/>
        <family val="1"/>
      </rPr>
      <t>, тыс.руб.</t>
    </r>
  </si>
  <si>
    <t>Проектные и изыскательские работы по объекту: распределительный газопровод низкого давления по ул. Сойту, Широкая, Парковая и Приоратская</t>
  </si>
  <si>
    <t>Проектные и изыскательские работы по объекту: распределительный газопровод низкого давления по ул. Озерная, Красногвардейская, Нагорный пер., Малый пер.</t>
  </si>
  <si>
    <t>Строительство распределительного газопровода по пер. Кузнецкому</t>
  </si>
  <si>
    <t>Ремонт тротуаров по адресам: ул. Рысева (от ул. Воскова до ул. Рошаля); ул. Урицкого (от ул. 7-ой Армии до уд. Радищева); ул. Красная (вдоль ж.д. 2/18).Ремонт пешеходной дорожки от ул. Филиппова до ул. Коли Подрядчикова (между д/садами). Ремонт тротуаров и пешеходных дорожек вдоль ж.д. №46, ж.д.№46 корп.2, ж.д. №48, ж.д. №50, ж.д. №52, ж.д. №54 корп. 1, ж.д. №54 корп.2 по пр. 25 Октября</t>
  </si>
  <si>
    <t>Установка детских площадок по адресам: ул. Достоевского д.13, ул. Радищева д.11, д.13; ул. Радищева д.12, д.16; ул. Гагарина д.25, ул. Урицкого д.3, д.5;ул. Крупской д.3, д.4, ул. Филиппова д.1, д.3; ул. Красноармейская д.20; ул. Ген. Кныша д.16</t>
  </si>
  <si>
    <t>Оборудование спортивных площадок по адресам: ул. Заводская д. 1,3,3а, ул. Куприна д. 40,42,44, ул. Кустова д. 51, ул. Рысева д.53</t>
  </si>
  <si>
    <t>Устройство спортивной площадки между ж/д №9 по ул. 7-ой Армии и ж/д №25 по ул. Киргетова</t>
  </si>
  <si>
    <t>Приложение 7</t>
  </si>
  <si>
    <t>"О бюджете  МО Город Гатчина" на 2013 год "</t>
  </si>
  <si>
    <t xml:space="preserve">                     от  28 ноября 2012 года № 47                            </t>
  </si>
  <si>
    <t xml:space="preserve">                     от  25 сентября 2013 года № 39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</si>
</sst>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Arial Cyr"/>
      <family val="0"/>
    </font>
    <font>
      <sz val="14"/>
      <color indexed="50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4"/>
      <color indexed="10"/>
      <name val="Arial Cyr"/>
      <family val="0"/>
    </font>
    <font>
      <i/>
      <sz val="12"/>
      <color indexed="10"/>
      <name val="Times New Roman"/>
      <family val="1"/>
    </font>
    <font>
      <i/>
      <sz val="12"/>
      <name val="Times New Roman"/>
      <family val="1"/>
    </font>
    <font>
      <i/>
      <sz val="12"/>
      <color indexed="10"/>
      <name val="Arial Cyr"/>
      <family val="0"/>
    </font>
    <font>
      <b/>
      <i/>
      <sz val="14"/>
      <color indexed="10"/>
      <name val="Times New Roman"/>
      <family val="1"/>
    </font>
    <font>
      <i/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 wrapText="1"/>
    </xf>
    <xf numFmtId="0" fontId="10" fillId="0" borderId="0" xfId="0" applyNumberFormat="1" applyFont="1" applyFill="1" applyAlignment="1">
      <alignment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wrapText="1"/>
    </xf>
    <xf numFmtId="0" fontId="12" fillId="0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>
      <alignment horizontal="center" vertical="top" wrapText="1"/>
    </xf>
    <xf numFmtId="0" fontId="1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wrapText="1"/>
    </xf>
    <xf numFmtId="2" fontId="8" fillId="0" borderId="10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vertical="center" wrapText="1"/>
    </xf>
    <xf numFmtId="164" fontId="38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9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37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7" fillId="0" borderId="19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75" zoomScaleNormal="75" zoomScaleSheetLayoutView="75" zoomScalePageLayoutView="0" workbookViewId="0" topLeftCell="A1">
      <selection activeCell="B9" sqref="B9:K9"/>
    </sheetView>
  </sheetViews>
  <sheetFormatPr defaultColWidth="9.00390625" defaultRowHeight="12.75"/>
  <cols>
    <col min="1" max="1" width="5.25390625" style="15" customWidth="1"/>
    <col min="2" max="2" width="37.375" style="15" customWidth="1"/>
    <col min="3" max="3" width="7.75390625" style="15" customWidth="1"/>
    <col min="4" max="4" width="12.875" style="15" customWidth="1"/>
    <col min="5" max="5" width="13.375" style="15" customWidth="1"/>
    <col min="6" max="6" width="10.25390625" style="15" customWidth="1"/>
    <col min="7" max="7" width="9.875" style="15" customWidth="1"/>
    <col min="8" max="8" width="10.375" style="15" customWidth="1"/>
    <col min="9" max="9" width="15.625" style="15" customWidth="1"/>
    <col min="10" max="10" width="12.375" style="15" customWidth="1"/>
    <col min="11" max="11" width="38.00390625" style="15" customWidth="1"/>
    <col min="12" max="12" width="1.00390625" style="3" hidden="1" customWidth="1"/>
    <col min="13" max="13" width="13.875" style="3" customWidth="1"/>
    <col min="14" max="16384" width="9.125" style="3" customWidth="1"/>
  </cols>
  <sheetData>
    <row r="1" spans="8:11" ht="18">
      <c r="H1" s="63" t="s">
        <v>69</v>
      </c>
      <c r="I1" s="63"/>
      <c r="J1" s="63"/>
      <c r="K1" s="63"/>
    </row>
    <row r="2" spans="6:11" ht="18.75">
      <c r="F2" s="64" t="s">
        <v>51</v>
      </c>
      <c r="G2" s="64"/>
      <c r="H2" s="64"/>
      <c r="I2" s="64"/>
      <c r="J2" s="64"/>
      <c r="K2" s="64"/>
    </row>
    <row r="3" spans="6:11" ht="18.75">
      <c r="F3" s="64" t="s">
        <v>60</v>
      </c>
      <c r="G3" s="64"/>
      <c r="H3" s="64"/>
      <c r="I3" s="64"/>
      <c r="J3" s="64"/>
      <c r="K3" s="64"/>
    </row>
    <row r="4" spans="6:11" ht="18.75">
      <c r="F4" s="65" t="s">
        <v>72</v>
      </c>
      <c r="G4" s="65"/>
      <c r="H4" s="65"/>
      <c r="I4" s="65"/>
      <c r="J4" s="65"/>
      <c r="K4" s="65"/>
    </row>
    <row r="5" spans="8:11" ht="18">
      <c r="H5" s="63" t="s">
        <v>46</v>
      </c>
      <c r="I5" s="63"/>
      <c r="J5" s="63"/>
      <c r="K5" s="63"/>
    </row>
    <row r="6" spans="6:11" ht="19.5" customHeight="1">
      <c r="F6" s="64" t="s">
        <v>51</v>
      </c>
      <c r="G6" s="64"/>
      <c r="H6" s="64"/>
      <c r="I6" s="64"/>
      <c r="J6" s="64"/>
      <c r="K6" s="64"/>
    </row>
    <row r="7" spans="6:11" ht="23.25" customHeight="1">
      <c r="F7" s="64" t="s">
        <v>70</v>
      </c>
      <c r="G7" s="64"/>
      <c r="H7" s="64"/>
      <c r="I7" s="64"/>
      <c r="J7" s="64"/>
      <c r="K7" s="64"/>
    </row>
    <row r="8" spans="6:11" ht="18.75">
      <c r="F8" s="65" t="s">
        <v>71</v>
      </c>
      <c r="G8" s="65"/>
      <c r="H8" s="65"/>
      <c r="I8" s="65"/>
      <c r="J8" s="65"/>
      <c r="K8" s="65"/>
    </row>
    <row r="9" spans="1:13" ht="24.75" customHeight="1">
      <c r="A9" s="20"/>
      <c r="B9" s="68" t="s">
        <v>29</v>
      </c>
      <c r="C9" s="68"/>
      <c r="D9" s="68"/>
      <c r="E9" s="68"/>
      <c r="F9" s="68"/>
      <c r="G9" s="68"/>
      <c r="H9" s="68"/>
      <c r="I9" s="68"/>
      <c r="J9" s="68"/>
      <c r="K9" s="68"/>
      <c r="L9" s="1"/>
      <c r="M9" s="2"/>
    </row>
    <row r="10" spans="1:13" ht="18.75">
      <c r="A10" s="20"/>
      <c r="B10" s="68" t="s">
        <v>34</v>
      </c>
      <c r="C10" s="68"/>
      <c r="D10" s="68"/>
      <c r="E10" s="68"/>
      <c r="F10" s="68"/>
      <c r="G10" s="68"/>
      <c r="H10" s="68"/>
      <c r="I10" s="68"/>
      <c r="J10" s="68"/>
      <c r="K10" s="68"/>
      <c r="L10" s="1"/>
      <c r="M10" s="2"/>
    </row>
    <row r="11" spans="1:12" ht="12.75" customHeight="1">
      <c r="A11" s="69" t="s">
        <v>1</v>
      </c>
      <c r="B11" s="69" t="s">
        <v>2</v>
      </c>
      <c r="C11" s="69" t="s">
        <v>3</v>
      </c>
      <c r="D11" s="70" t="s">
        <v>42</v>
      </c>
      <c r="E11" s="71"/>
      <c r="F11" s="71"/>
      <c r="G11" s="71"/>
      <c r="H11" s="71"/>
      <c r="I11" s="72" t="s">
        <v>61</v>
      </c>
      <c r="J11" s="72" t="s">
        <v>59</v>
      </c>
      <c r="K11" s="79" t="s">
        <v>13</v>
      </c>
      <c r="L11" s="5"/>
    </row>
    <row r="12" spans="1:12" ht="18.75" customHeight="1">
      <c r="A12" s="69"/>
      <c r="B12" s="69"/>
      <c r="C12" s="69"/>
      <c r="D12" s="69" t="s">
        <v>9</v>
      </c>
      <c r="E12" s="70" t="s">
        <v>43</v>
      </c>
      <c r="F12" s="71"/>
      <c r="G12" s="71"/>
      <c r="H12" s="71"/>
      <c r="I12" s="73"/>
      <c r="J12" s="73"/>
      <c r="K12" s="79"/>
      <c r="L12" s="5"/>
    </row>
    <row r="13" spans="1:12" ht="18.75">
      <c r="A13" s="69"/>
      <c r="B13" s="69"/>
      <c r="C13" s="69"/>
      <c r="D13" s="69"/>
      <c r="E13" s="74" t="s">
        <v>11</v>
      </c>
      <c r="F13" s="74" t="s">
        <v>4</v>
      </c>
      <c r="G13" s="74"/>
      <c r="H13" s="87"/>
      <c r="I13" s="73"/>
      <c r="J13" s="73"/>
      <c r="K13" s="79"/>
      <c r="L13" s="5"/>
    </row>
    <row r="14" spans="1:12" ht="79.5" customHeight="1">
      <c r="A14" s="69"/>
      <c r="B14" s="69"/>
      <c r="C14" s="69"/>
      <c r="D14" s="69"/>
      <c r="E14" s="69"/>
      <c r="F14" s="11" t="s">
        <v>45</v>
      </c>
      <c r="G14" s="11" t="s">
        <v>44</v>
      </c>
      <c r="H14" s="39" t="s">
        <v>12</v>
      </c>
      <c r="I14" s="74"/>
      <c r="J14" s="74"/>
      <c r="K14" s="79"/>
      <c r="L14" s="5"/>
    </row>
    <row r="15" spans="1:12" ht="15" customHeight="1">
      <c r="A15" s="11">
        <v>1</v>
      </c>
      <c r="B15" s="11">
        <v>2</v>
      </c>
      <c r="C15" s="11">
        <v>3</v>
      </c>
      <c r="D15" s="11">
        <v>6</v>
      </c>
      <c r="E15" s="11">
        <v>7</v>
      </c>
      <c r="F15" s="11">
        <v>8</v>
      </c>
      <c r="G15" s="11">
        <v>9</v>
      </c>
      <c r="H15" s="11">
        <v>10</v>
      </c>
      <c r="I15" s="53"/>
      <c r="J15" s="53"/>
      <c r="K15" s="11">
        <v>12</v>
      </c>
      <c r="L15" s="5"/>
    </row>
    <row r="16" spans="1:12" ht="18.75">
      <c r="A16" s="78" t="s">
        <v>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3" ht="90" customHeight="1">
      <c r="A17" s="11">
        <v>1</v>
      </c>
      <c r="B17" s="21" t="s">
        <v>49</v>
      </c>
      <c r="C17" s="11" t="s">
        <v>36</v>
      </c>
      <c r="D17" s="36">
        <f>E17+F17+G17+H17</f>
        <v>2397</v>
      </c>
      <c r="E17" s="36">
        <v>2397</v>
      </c>
      <c r="F17" s="17"/>
      <c r="G17" s="17"/>
      <c r="H17" s="17"/>
      <c r="I17" s="17">
        <v>682.8</v>
      </c>
      <c r="J17" s="36">
        <f>I17/D17*100</f>
        <v>28.48560700876095</v>
      </c>
      <c r="K17" s="11" t="s">
        <v>53</v>
      </c>
      <c r="L17" s="6"/>
      <c r="M17" s="24"/>
    </row>
    <row r="18" spans="1:12" s="29" customFormat="1" ht="81.75" customHeight="1">
      <c r="A18" s="11">
        <v>2</v>
      </c>
      <c r="B18" s="21" t="s">
        <v>21</v>
      </c>
      <c r="C18" s="11" t="s">
        <v>20</v>
      </c>
      <c r="D18" s="36">
        <f>E18</f>
        <v>14748</v>
      </c>
      <c r="E18" s="36">
        <v>14748</v>
      </c>
      <c r="F18" s="25"/>
      <c r="G18" s="25"/>
      <c r="H18" s="27"/>
      <c r="I18" s="22">
        <v>0</v>
      </c>
      <c r="J18" s="22"/>
      <c r="K18" s="11" t="s">
        <v>10</v>
      </c>
      <c r="L18" s="28"/>
    </row>
    <row r="19" spans="1:12" s="35" customFormat="1" ht="67.5" customHeight="1">
      <c r="A19" s="11"/>
      <c r="B19" s="31" t="s">
        <v>19</v>
      </c>
      <c r="C19" s="11" t="s">
        <v>20</v>
      </c>
      <c r="D19" s="51">
        <f>E19</f>
        <v>14748</v>
      </c>
      <c r="E19" s="51">
        <v>14748</v>
      </c>
      <c r="F19" s="32"/>
      <c r="G19" s="32"/>
      <c r="H19" s="33"/>
      <c r="I19" s="57"/>
      <c r="J19" s="57"/>
      <c r="K19" s="30"/>
      <c r="L19" s="34"/>
    </row>
    <row r="20" spans="1:12" s="29" customFormat="1" ht="66" customHeight="1">
      <c r="A20" s="11">
        <v>3</v>
      </c>
      <c r="B20" s="21" t="s">
        <v>24</v>
      </c>
      <c r="C20" s="11" t="s">
        <v>23</v>
      </c>
      <c r="D20" s="36">
        <f>E20+F20+G20+H20</f>
        <v>10000</v>
      </c>
      <c r="E20" s="36">
        <v>10000</v>
      </c>
      <c r="F20" s="25"/>
      <c r="G20" s="25"/>
      <c r="H20" s="27"/>
      <c r="I20" s="22">
        <v>0</v>
      </c>
      <c r="J20" s="27"/>
      <c r="K20" s="11" t="s">
        <v>10</v>
      </c>
      <c r="L20" s="28"/>
    </row>
    <row r="21" spans="1:12" s="29" customFormat="1" ht="97.5" customHeight="1">
      <c r="A21" s="26"/>
      <c r="B21" s="31" t="s">
        <v>58</v>
      </c>
      <c r="C21" s="42" t="s">
        <v>23</v>
      </c>
      <c r="D21" s="51">
        <f>E21+F21+G21+H21</f>
        <v>10000</v>
      </c>
      <c r="E21" s="51">
        <v>10000</v>
      </c>
      <c r="F21" s="32"/>
      <c r="G21" s="32"/>
      <c r="H21" s="33"/>
      <c r="I21" s="33"/>
      <c r="J21" s="33"/>
      <c r="K21" s="26"/>
      <c r="L21" s="28"/>
    </row>
    <row r="22" spans="1:12" ht="81" customHeight="1">
      <c r="A22" s="39">
        <v>4</v>
      </c>
      <c r="B22" s="40" t="s">
        <v>22</v>
      </c>
      <c r="C22" s="11" t="s">
        <v>23</v>
      </c>
      <c r="D22" s="36">
        <f>E22</f>
        <v>1057</v>
      </c>
      <c r="E22" s="36">
        <v>1057</v>
      </c>
      <c r="F22" s="17"/>
      <c r="G22" s="17"/>
      <c r="H22" s="22"/>
      <c r="I22" s="22">
        <v>0</v>
      </c>
      <c r="J22" s="22"/>
      <c r="K22" s="11" t="s">
        <v>52</v>
      </c>
      <c r="L22" s="6"/>
    </row>
    <row r="23" spans="1:12" ht="144.75" customHeight="1">
      <c r="A23" s="39">
        <v>5</v>
      </c>
      <c r="B23" s="40" t="s">
        <v>33</v>
      </c>
      <c r="C23" s="11" t="s">
        <v>35</v>
      </c>
      <c r="D23" s="36">
        <f>E23+G23+H23</f>
        <v>49893.9</v>
      </c>
      <c r="E23" s="36">
        <v>22832.7</v>
      </c>
      <c r="F23" s="36"/>
      <c r="G23" s="17">
        <v>25561.2</v>
      </c>
      <c r="H23" s="22">
        <v>1500</v>
      </c>
      <c r="I23" s="22">
        <v>0</v>
      </c>
      <c r="J23" s="22"/>
      <c r="K23" s="11" t="s">
        <v>10</v>
      </c>
      <c r="L23" s="6"/>
    </row>
    <row r="24" spans="1:12" ht="113.25" customHeight="1">
      <c r="A24" s="11">
        <v>6</v>
      </c>
      <c r="B24" s="43" t="s">
        <v>38</v>
      </c>
      <c r="C24" s="11" t="s">
        <v>37</v>
      </c>
      <c r="D24" s="36">
        <f>E24+G24+H24</f>
        <v>86890</v>
      </c>
      <c r="E24" s="36">
        <v>60633.4</v>
      </c>
      <c r="F24" s="36"/>
      <c r="G24" s="17">
        <v>19756.6</v>
      </c>
      <c r="H24" s="22">
        <v>6500</v>
      </c>
      <c r="I24" s="22">
        <v>6355.7</v>
      </c>
      <c r="J24" s="22"/>
      <c r="K24" s="11" t="s">
        <v>10</v>
      </c>
      <c r="L24" s="6"/>
    </row>
    <row r="25" spans="1:12" ht="18.75" customHeight="1">
      <c r="A25" s="66" t="s">
        <v>14</v>
      </c>
      <c r="B25" s="67"/>
      <c r="C25" s="12"/>
      <c r="D25" s="37">
        <f>E25+F25+G25+H25</f>
        <v>164985.90000000002</v>
      </c>
      <c r="E25" s="38">
        <f>E17+E18+E20+E22+E23+E24</f>
        <v>111668.1</v>
      </c>
      <c r="F25" s="38">
        <f>F17+F18+F20+F22+F23+F24</f>
        <v>0</v>
      </c>
      <c r="G25" s="38">
        <f>G17+G18+G20+G22+G23+G24</f>
        <v>45317.8</v>
      </c>
      <c r="H25" s="38">
        <f>H17+H18+H20+H22+H23+H24</f>
        <v>8000</v>
      </c>
      <c r="I25" s="38">
        <f>I17+I18+I20+I22+I23+I24</f>
        <v>7038.5</v>
      </c>
      <c r="J25" s="37">
        <f>I25/D25*100</f>
        <v>4.266122135285499</v>
      </c>
      <c r="K25" s="11"/>
      <c r="L25" s="6"/>
    </row>
    <row r="26" spans="1:12" ht="18.75" customHeight="1">
      <c r="A26" s="84" t="s">
        <v>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6"/>
    </row>
    <row r="27" spans="1:12" ht="18.75" customHeight="1">
      <c r="A27" s="84" t="s">
        <v>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6"/>
    </row>
    <row r="28" spans="1:12" ht="50.25" customHeight="1">
      <c r="A28" s="5">
        <v>1</v>
      </c>
      <c r="B28" s="19" t="s">
        <v>30</v>
      </c>
      <c r="C28" s="11" t="s">
        <v>36</v>
      </c>
      <c r="D28" s="36">
        <f>E28+F28+G28+H28</f>
        <v>115500</v>
      </c>
      <c r="E28" s="36">
        <v>58000</v>
      </c>
      <c r="F28" s="17"/>
      <c r="G28" s="36">
        <v>57500</v>
      </c>
      <c r="H28" s="45"/>
      <c r="I28" s="17">
        <v>0</v>
      </c>
      <c r="J28" s="45"/>
      <c r="K28" s="11" t="s">
        <v>32</v>
      </c>
      <c r="L28" s="44"/>
    </row>
    <row r="29" spans="1:12" ht="39" customHeight="1">
      <c r="A29" s="11">
        <v>2</v>
      </c>
      <c r="B29" s="13" t="s">
        <v>25</v>
      </c>
      <c r="C29" s="11">
        <v>2013</v>
      </c>
      <c r="D29" s="36">
        <f>E29+F29+G29++H29</f>
        <v>2300</v>
      </c>
      <c r="E29" s="36">
        <v>2300</v>
      </c>
      <c r="F29" s="17"/>
      <c r="G29" s="17"/>
      <c r="H29" s="17"/>
      <c r="I29" s="17">
        <v>0</v>
      </c>
      <c r="J29" s="17"/>
      <c r="K29" s="11" t="s">
        <v>10</v>
      </c>
      <c r="L29" s="6"/>
    </row>
    <row r="30" spans="1:12" ht="65.25" customHeight="1">
      <c r="A30" s="39">
        <v>3</v>
      </c>
      <c r="B30" s="13" t="s">
        <v>47</v>
      </c>
      <c r="C30" s="11">
        <v>2013</v>
      </c>
      <c r="D30" s="36">
        <v>1200</v>
      </c>
      <c r="E30" s="36">
        <v>1200</v>
      </c>
      <c r="F30" s="17"/>
      <c r="G30" s="17"/>
      <c r="H30" s="17"/>
      <c r="I30" s="36">
        <v>1200</v>
      </c>
      <c r="J30" s="36">
        <f>I30/D30*100</f>
        <v>100</v>
      </c>
      <c r="K30" s="11" t="s">
        <v>10</v>
      </c>
      <c r="L30" s="6"/>
    </row>
    <row r="31" spans="1:12" ht="51.75" customHeight="1">
      <c r="A31" s="39">
        <v>4</v>
      </c>
      <c r="B31" s="13" t="s">
        <v>48</v>
      </c>
      <c r="C31" s="11">
        <v>2013</v>
      </c>
      <c r="D31" s="36">
        <f>E31</f>
        <v>3500</v>
      </c>
      <c r="E31" s="36">
        <v>3500</v>
      </c>
      <c r="F31" s="17"/>
      <c r="G31" s="17"/>
      <c r="H31" s="17"/>
      <c r="I31" s="17">
        <v>0</v>
      </c>
      <c r="J31" s="17"/>
      <c r="K31" s="11" t="s">
        <v>10</v>
      </c>
      <c r="L31" s="6"/>
    </row>
    <row r="32" spans="1:12" ht="50.25" customHeight="1">
      <c r="A32" s="39">
        <v>5</v>
      </c>
      <c r="B32" s="13" t="s">
        <v>54</v>
      </c>
      <c r="C32" s="11" t="s">
        <v>35</v>
      </c>
      <c r="D32" s="36">
        <v>2082.5</v>
      </c>
      <c r="E32" s="36">
        <v>2082.5</v>
      </c>
      <c r="F32" s="17"/>
      <c r="G32" s="17"/>
      <c r="H32" s="17"/>
      <c r="I32" s="17">
        <v>2082.5</v>
      </c>
      <c r="J32" s="17"/>
      <c r="K32" s="11" t="s">
        <v>10</v>
      </c>
      <c r="L32" s="6"/>
    </row>
    <row r="33" spans="1:12" ht="18.75" customHeight="1">
      <c r="A33" s="66" t="s">
        <v>15</v>
      </c>
      <c r="B33" s="67"/>
      <c r="C33" s="16"/>
      <c r="D33" s="37">
        <f>SUM(D28:D32)</f>
        <v>124582.5</v>
      </c>
      <c r="E33" s="37">
        <f>SUM(E28:E32)</f>
        <v>67082.5</v>
      </c>
      <c r="F33" s="37">
        <f>SUM(F28:F32)</f>
        <v>0</v>
      </c>
      <c r="G33" s="37">
        <f>SUM(G28:G32)</f>
        <v>57500</v>
      </c>
      <c r="H33" s="37">
        <f>SUM(H28:H32)</f>
        <v>0</v>
      </c>
      <c r="I33" s="37">
        <f>I28+I29+I30+I31+I32</f>
        <v>3282.5</v>
      </c>
      <c r="J33" s="37">
        <f>I33/D33*100</f>
        <v>2.6348002327774767</v>
      </c>
      <c r="K33" s="19"/>
      <c r="L33" s="4"/>
    </row>
    <row r="34" spans="1:12" ht="18.75" customHeight="1">
      <c r="A34" s="75" t="s">
        <v>26</v>
      </c>
      <c r="B34" s="76"/>
      <c r="C34" s="76"/>
      <c r="D34" s="76"/>
      <c r="E34" s="76"/>
      <c r="F34" s="76"/>
      <c r="G34" s="76"/>
      <c r="H34" s="76"/>
      <c r="I34" s="76"/>
      <c r="J34" s="76"/>
      <c r="K34" s="77"/>
      <c r="L34" s="4"/>
    </row>
    <row r="35" spans="1:12" ht="33.75" customHeight="1">
      <c r="A35" s="39">
        <v>1</v>
      </c>
      <c r="B35" s="56" t="s">
        <v>40</v>
      </c>
      <c r="C35" s="11" t="s">
        <v>55</v>
      </c>
      <c r="D35" s="36">
        <f>E35</f>
        <v>3000</v>
      </c>
      <c r="E35" s="41">
        <v>3000</v>
      </c>
      <c r="F35" s="6"/>
      <c r="G35" s="6"/>
      <c r="H35" s="6"/>
      <c r="I35" s="58">
        <v>0</v>
      </c>
      <c r="J35" s="6"/>
      <c r="K35" s="11" t="s">
        <v>10</v>
      </c>
      <c r="L35" s="4"/>
    </row>
    <row r="36" spans="1:12" ht="96.75" customHeight="1">
      <c r="A36" s="39">
        <v>2</v>
      </c>
      <c r="B36" s="54" t="s">
        <v>56</v>
      </c>
      <c r="C36" s="11" t="s">
        <v>57</v>
      </c>
      <c r="D36" s="36">
        <v>2727</v>
      </c>
      <c r="E36" s="41">
        <v>2727</v>
      </c>
      <c r="F36" s="11"/>
      <c r="G36" s="11"/>
      <c r="H36" s="11"/>
      <c r="I36" s="17">
        <v>0</v>
      </c>
      <c r="J36" s="11"/>
      <c r="K36" s="11" t="s">
        <v>10</v>
      </c>
      <c r="L36" s="4"/>
    </row>
    <row r="37" spans="1:12" ht="18.75" customHeight="1">
      <c r="A37" s="66" t="s">
        <v>15</v>
      </c>
      <c r="B37" s="67"/>
      <c r="C37" s="16"/>
      <c r="D37" s="49">
        <f>D35+D36</f>
        <v>5727</v>
      </c>
      <c r="E37" s="49">
        <f>E35+E36</f>
        <v>5727</v>
      </c>
      <c r="F37" s="49"/>
      <c r="G37" s="49"/>
      <c r="H37" s="49"/>
      <c r="I37" s="59">
        <f>I35+I36</f>
        <v>0</v>
      </c>
      <c r="J37" s="49"/>
      <c r="K37" s="19"/>
      <c r="L37" s="4"/>
    </row>
    <row r="38" spans="1:12" ht="18.75" customHeight="1">
      <c r="A38" s="75" t="s">
        <v>27</v>
      </c>
      <c r="B38" s="76"/>
      <c r="C38" s="76"/>
      <c r="D38" s="76"/>
      <c r="E38" s="76"/>
      <c r="F38" s="76"/>
      <c r="G38" s="76"/>
      <c r="H38" s="76"/>
      <c r="I38" s="76"/>
      <c r="J38" s="76"/>
      <c r="K38" s="77"/>
      <c r="L38" s="7"/>
    </row>
    <row r="39" spans="1:12" ht="96.75" customHeight="1">
      <c r="A39" s="55">
        <v>1</v>
      </c>
      <c r="B39" s="11" t="s">
        <v>39</v>
      </c>
      <c r="C39" s="4" t="s">
        <v>37</v>
      </c>
      <c r="D39" s="52">
        <v>14000</v>
      </c>
      <c r="E39" s="52">
        <v>2500</v>
      </c>
      <c r="F39" s="6"/>
      <c r="G39" s="6">
        <v>10000</v>
      </c>
      <c r="H39" s="6">
        <v>1500</v>
      </c>
      <c r="I39" s="58">
        <v>0</v>
      </c>
      <c r="J39" s="6"/>
      <c r="K39" s="11" t="s">
        <v>10</v>
      </c>
      <c r="L39" s="7"/>
    </row>
    <row r="40" spans="1:12" ht="132" customHeight="1" hidden="1">
      <c r="A40" s="39">
        <v>2</v>
      </c>
      <c r="B40" s="21" t="s">
        <v>50</v>
      </c>
      <c r="C40" s="46" t="s">
        <v>37</v>
      </c>
      <c r="D40" s="47">
        <v>0</v>
      </c>
      <c r="E40" s="47">
        <v>0</v>
      </c>
      <c r="F40" s="17"/>
      <c r="G40" s="36">
        <v>0</v>
      </c>
      <c r="H40" s="36">
        <v>0</v>
      </c>
      <c r="I40" s="60">
        <v>0</v>
      </c>
      <c r="J40" s="36"/>
      <c r="K40" s="11" t="s">
        <v>10</v>
      </c>
      <c r="L40" s="4"/>
    </row>
    <row r="41" spans="1:12" ht="84" customHeight="1">
      <c r="A41" s="39">
        <v>2</v>
      </c>
      <c r="B41" s="61" t="s">
        <v>62</v>
      </c>
      <c r="C41" s="46"/>
      <c r="D41" s="47">
        <v>2662</v>
      </c>
      <c r="E41" s="47">
        <v>2662</v>
      </c>
      <c r="F41" s="17"/>
      <c r="G41" s="36"/>
      <c r="H41" s="36"/>
      <c r="I41" s="60"/>
      <c r="J41" s="36"/>
      <c r="K41" s="11"/>
      <c r="L41" s="4"/>
    </row>
    <row r="42" spans="1:12" ht="87" customHeight="1">
      <c r="A42" s="39">
        <v>3</v>
      </c>
      <c r="B42" s="61" t="s">
        <v>63</v>
      </c>
      <c r="C42" s="46"/>
      <c r="D42" s="47">
        <v>780</v>
      </c>
      <c r="E42" s="47">
        <v>780</v>
      </c>
      <c r="F42" s="17"/>
      <c r="G42" s="36"/>
      <c r="H42" s="36"/>
      <c r="I42" s="60"/>
      <c r="J42" s="36"/>
      <c r="K42" s="11"/>
      <c r="L42" s="4"/>
    </row>
    <row r="43" spans="1:12" ht="42.75" customHeight="1">
      <c r="A43" s="39"/>
      <c r="B43" s="61" t="s">
        <v>64</v>
      </c>
      <c r="C43" s="46"/>
      <c r="D43" s="47">
        <v>600</v>
      </c>
      <c r="E43" s="47">
        <v>600</v>
      </c>
      <c r="F43" s="17"/>
      <c r="G43" s="36"/>
      <c r="H43" s="36"/>
      <c r="I43" s="60"/>
      <c r="J43" s="36"/>
      <c r="K43" s="11"/>
      <c r="L43" s="4"/>
    </row>
    <row r="44" spans="1:12" ht="18.75" customHeight="1">
      <c r="A44" s="66" t="s">
        <v>15</v>
      </c>
      <c r="B44" s="67"/>
      <c r="C44" s="16"/>
      <c r="D44" s="49">
        <f>SUM(D39:D43)</f>
        <v>18042</v>
      </c>
      <c r="E44" s="49">
        <f>SUM(E39:E43)</f>
        <v>6542</v>
      </c>
      <c r="F44" s="49">
        <f>SUM(F39:F43)</f>
        <v>0</v>
      </c>
      <c r="G44" s="49">
        <f>SUM(G39:G43)</f>
        <v>10000</v>
      </c>
      <c r="H44" s="49">
        <f>SUM(H39:H43)</f>
        <v>1500</v>
      </c>
      <c r="I44" s="59">
        <f>I39+I40</f>
        <v>0</v>
      </c>
      <c r="J44" s="37"/>
      <c r="K44" s="19"/>
      <c r="L44" s="4"/>
    </row>
    <row r="45" spans="1:12" ht="18.75" customHeight="1">
      <c r="A45" s="75" t="s">
        <v>28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7"/>
    </row>
    <row r="46" spans="1:12" s="8" customFormat="1" ht="42" customHeight="1">
      <c r="A46" s="11">
        <v>1</v>
      </c>
      <c r="B46" s="13" t="s">
        <v>31</v>
      </c>
      <c r="C46" s="11">
        <v>2012</v>
      </c>
      <c r="D46" s="36">
        <v>1459</v>
      </c>
      <c r="E46" s="36">
        <v>1459</v>
      </c>
      <c r="F46" s="17"/>
      <c r="G46" s="17"/>
      <c r="H46" s="23"/>
      <c r="I46" s="23">
        <v>467.1</v>
      </c>
      <c r="J46" s="36">
        <f>I46/D46*100</f>
        <v>32.01507882111035</v>
      </c>
      <c r="K46" s="11" t="s">
        <v>10</v>
      </c>
      <c r="L46" s="4"/>
    </row>
    <row r="47" spans="1:12" s="8" customFormat="1" ht="195.75" customHeight="1">
      <c r="A47" s="11">
        <v>2</v>
      </c>
      <c r="B47" s="13" t="s">
        <v>65</v>
      </c>
      <c r="C47" s="11">
        <v>2012</v>
      </c>
      <c r="D47" s="36">
        <f>E47+F47+G47+H47</f>
        <v>5000</v>
      </c>
      <c r="E47" s="36">
        <v>5000</v>
      </c>
      <c r="F47" s="17"/>
      <c r="G47" s="36"/>
      <c r="H47" s="23"/>
      <c r="I47" s="23">
        <v>0</v>
      </c>
      <c r="J47" s="23"/>
      <c r="K47" s="11" t="s">
        <v>10</v>
      </c>
      <c r="L47" s="11"/>
    </row>
    <row r="48" spans="1:12" s="8" customFormat="1" ht="53.25" customHeight="1">
      <c r="A48" s="11" t="s">
        <v>16</v>
      </c>
      <c r="B48" s="13" t="s">
        <v>41</v>
      </c>
      <c r="C48" s="11">
        <v>2012</v>
      </c>
      <c r="D48" s="36">
        <v>2600</v>
      </c>
      <c r="E48" s="36">
        <v>2600</v>
      </c>
      <c r="F48" s="17"/>
      <c r="G48" s="36"/>
      <c r="H48" s="23"/>
      <c r="I48" s="23">
        <v>0</v>
      </c>
      <c r="J48" s="23"/>
      <c r="K48" s="11" t="s">
        <v>10</v>
      </c>
      <c r="L48" s="11"/>
    </row>
    <row r="49" spans="1:12" s="8" customFormat="1" ht="126.75" customHeight="1">
      <c r="A49" s="11" t="s">
        <v>18</v>
      </c>
      <c r="B49" s="13" t="s">
        <v>66</v>
      </c>
      <c r="C49" s="11">
        <v>2012</v>
      </c>
      <c r="D49" s="36">
        <v>2451</v>
      </c>
      <c r="E49" s="36">
        <v>181</v>
      </c>
      <c r="F49" s="17"/>
      <c r="G49" s="36"/>
      <c r="H49" s="23">
        <v>2270</v>
      </c>
      <c r="I49" s="23">
        <v>0</v>
      </c>
      <c r="J49" s="23"/>
      <c r="K49" s="11" t="s">
        <v>10</v>
      </c>
      <c r="L49" s="11"/>
    </row>
    <row r="50" spans="1:12" s="8" customFormat="1" ht="70.5" customHeight="1">
      <c r="A50" s="39">
        <v>5</v>
      </c>
      <c r="B50" s="62" t="s">
        <v>67</v>
      </c>
      <c r="C50" s="11">
        <v>2013</v>
      </c>
      <c r="D50" s="36">
        <v>450</v>
      </c>
      <c r="E50" s="36"/>
      <c r="F50" s="17"/>
      <c r="G50" s="36"/>
      <c r="H50" s="23">
        <v>450</v>
      </c>
      <c r="I50" s="23"/>
      <c r="J50" s="23"/>
      <c r="K50" s="11"/>
      <c r="L50" s="11"/>
    </row>
    <row r="51" spans="1:12" s="8" customFormat="1" ht="45.75" customHeight="1">
      <c r="A51" s="39">
        <v>6</v>
      </c>
      <c r="B51" s="62" t="s">
        <v>68</v>
      </c>
      <c r="C51" s="11"/>
      <c r="D51" s="36">
        <v>870</v>
      </c>
      <c r="E51" s="36"/>
      <c r="F51" s="17"/>
      <c r="G51" s="36"/>
      <c r="H51" s="23">
        <v>870</v>
      </c>
      <c r="I51" s="23"/>
      <c r="J51" s="23"/>
      <c r="K51" s="11"/>
      <c r="L51" s="11"/>
    </row>
    <row r="52" spans="1:12" ht="18.75" customHeight="1">
      <c r="A52" s="66" t="s">
        <v>17</v>
      </c>
      <c r="B52" s="67"/>
      <c r="C52" s="16"/>
      <c r="D52" s="38">
        <f aca="true" t="shared" si="0" ref="D52:I52">SUM(D46:D51)</f>
        <v>12830</v>
      </c>
      <c r="E52" s="38">
        <f t="shared" si="0"/>
        <v>9240</v>
      </c>
      <c r="F52" s="38">
        <f t="shared" si="0"/>
        <v>0</v>
      </c>
      <c r="G52" s="38">
        <f t="shared" si="0"/>
        <v>0</v>
      </c>
      <c r="H52" s="38">
        <f t="shared" si="0"/>
        <v>3590</v>
      </c>
      <c r="I52" s="38">
        <f t="shared" si="0"/>
        <v>467.1</v>
      </c>
      <c r="J52" s="37">
        <f>I52/D52*100</f>
        <v>3.640685892439595</v>
      </c>
      <c r="K52" s="18"/>
      <c r="L52" s="4"/>
    </row>
    <row r="53" spans="1:12" ht="18.75" customHeight="1">
      <c r="A53" s="66" t="s">
        <v>7</v>
      </c>
      <c r="B53" s="67"/>
      <c r="C53" s="11"/>
      <c r="D53" s="49">
        <f>E53+F53+G53+H53</f>
        <v>161181.5</v>
      </c>
      <c r="E53" s="49">
        <f>E33+E37+E44+E52</f>
        <v>88591.5</v>
      </c>
      <c r="F53" s="37">
        <f>F33+F37+F44+F52</f>
        <v>0</v>
      </c>
      <c r="G53" s="37">
        <f>G33+G37+G44+G52</f>
        <v>67500</v>
      </c>
      <c r="H53" s="37">
        <f>H33+H37+H44+H52</f>
        <v>5090</v>
      </c>
      <c r="I53" s="37">
        <f>I52+I44+I37+I33</f>
        <v>3749.6</v>
      </c>
      <c r="J53" s="37">
        <f>I53/D53*100</f>
        <v>2.326321569162714</v>
      </c>
      <c r="K53" s="11"/>
      <c r="L53" s="4"/>
    </row>
    <row r="54" spans="1:12" ht="15.75" customHeight="1">
      <c r="A54" s="66" t="s">
        <v>8</v>
      </c>
      <c r="B54" s="67"/>
      <c r="C54" s="16"/>
      <c r="D54" s="49">
        <f>E54+F54+G54+H54</f>
        <v>326167.4</v>
      </c>
      <c r="E54" s="50">
        <f>E53+E25</f>
        <v>200259.6</v>
      </c>
      <c r="F54" s="38">
        <f>F53+F25</f>
        <v>0</v>
      </c>
      <c r="G54" s="38">
        <f>G53+G25</f>
        <v>112817.8</v>
      </c>
      <c r="H54" s="38">
        <f>H53+H25</f>
        <v>13090</v>
      </c>
      <c r="I54" s="38">
        <f>I53+I25</f>
        <v>10788.1</v>
      </c>
      <c r="J54" s="37">
        <f>I54/D54*100</f>
        <v>3.3075347199014984</v>
      </c>
      <c r="K54" s="16"/>
      <c r="L54" s="4"/>
    </row>
    <row r="55" spans="1:11" s="9" customFormat="1" ht="39" customHeight="1">
      <c r="A55" s="10"/>
      <c r="B55" s="82"/>
      <c r="C55" s="83"/>
      <c r="D55" s="83"/>
      <c r="E55" s="83"/>
      <c r="F55" s="83"/>
      <c r="G55" s="83"/>
      <c r="H55" s="83"/>
      <c r="I55" s="83"/>
      <c r="J55" s="83"/>
      <c r="K55" s="83"/>
    </row>
    <row r="56" spans="1:11" s="9" customFormat="1" ht="42" customHeight="1">
      <c r="A56" s="10"/>
      <c r="B56" s="80"/>
      <c r="C56" s="81"/>
      <c r="D56" s="81"/>
      <c r="E56" s="81"/>
      <c r="F56" s="81"/>
      <c r="G56" s="81"/>
      <c r="H56" s="81"/>
      <c r="I56" s="81"/>
      <c r="J56" s="81"/>
      <c r="K56" s="81"/>
    </row>
    <row r="57" spans="1:11" s="9" customFormat="1" ht="18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s="9" customFormat="1" ht="18.75">
      <c r="A58" s="10"/>
      <c r="B58" s="10"/>
      <c r="C58" s="10"/>
      <c r="D58" s="48"/>
      <c r="E58" s="10"/>
      <c r="F58" s="10"/>
      <c r="G58" s="10"/>
      <c r="H58" s="10"/>
      <c r="I58" s="10"/>
      <c r="J58" s="10"/>
      <c r="K58" s="10"/>
    </row>
    <row r="59" spans="1:11" s="9" customFormat="1" ht="18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9" customFormat="1" ht="18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s="9" customFormat="1" ht="18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9" customFormat="1" ht="18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9" customFormat="1" ht="18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9" customFormat="1" ht="18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9" customFormat="1" ht="18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9" customFormat="1" ht="18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9" customFormat="1" ht="18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s="9" customFormat="1" ht="18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s="9" customFormat="1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8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8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8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8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8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8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8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8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8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8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8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8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8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8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8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8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8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8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8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8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8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8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8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8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8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8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8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8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8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8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8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8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</sheetData>
  <sheetProtection/>
  <mergeCells count="36">
    <mergeCell ref="B56:K56"/>
    <mergeCell ref="B55:K55"/>
    <mergeCell ref="D11:H11"/>
    <mergeCell ref="A26:L26"/>
    <mergeCell ref="F13:H13"/>
    <mergeCell ref="A34:K34"/>
    <mergeCell ref="A27:L27"/>
    <mergeCell ref="A33:B33"/>
    <mergeCell ref="H5:K5"/>
    <mergeCell ref="F8:K8"/>
    <mergeCell ref="F7:K7"/>
    <mergeCell ref="A25:B25"/>
    <mergeCell ref="A16:L16"/>
    <mergeCell ref="K11:K14"/>
    <mergeCell ref="D12:D14"/>
    <mergeCell ref="E13:E14"/>
    <mergeCell ref="F6:K6"/>
    <mergeCell ref="B10:K10"/>
    <mergeCell ref="A54:B54"/>
    <mergeCell ref="A53:B53"/>
    <mergeCell ref="A52:B52"/>
    <mergeCell ref="A45:L45"/>
    <mergeCell ref="A44:B44"/>
    <mergeCell ref="B9:K9"/>
    <mergeCell ref="A11:A14"/>
    <mergeCell ref="B11:B14"/>
    <mergeCell ref="C11:C14"/>
    <mergeCell ref="E12:H12"/>
    <mergeCell ref="I11:I14"/>
    <mergeCell ref="J11:J14"/>
    <mergeCell ref="A38:K38"/>
    <mergeCell ref="A37:B37"/>
    <mergeCell ref="H1:K1"/>
    <mergeCell ref="F2:K2"/>
    <mergeCell ref="F3:K3"/>
    <mergeCell ref="F4:K4"/>
  </mergeCells>
  <printOptions/>
  <pageMargins left="0" right="0" top="0" bottom="0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Линчевская Н.В.</dc:creator>
  <cp:keywords/>
  <dc:description/>
  <cp:lastModifiedBy>k391</cp:lastModifiedBy>
  <cp:lastPrinted>2013-09-26T06:25:58Z</cp:lastPrinted>
  <dcterms:created xsi:type="dcterms:W3CDTF">2009-08-28T11:57:52Z</dcterms:created>
  <dcterms:modified xsi:type="dcterms:W3CDTF">2013-09-26T06:28:58Z</dcterms:modified>
  <cp:category/>
  <cp:version/>
  <cp:contentType/>
  <cp:contentStatus/>
</cp:coreProperties>
</file>