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Прилож к бюджету" sheetId="1" r:id="rId1"/>
  </sheets>
  <definedNames/>
  <calcPr fullCalcOnLoad="1"/>
</workbook>
</file>

<file path=xl/sharedStrings.xml><?xml version="1.0" encoding="utf-8"?>
<sst xmlns="http://schemas.openxmlformats.org/spreadsheetml/2006/main" count="103" uniqueCount="100">
  <si>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</si>
  <si>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</si>
  <si>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</si>
  <si>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</si>
  <si>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</si>
  <si>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</si>
  <si>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</si>
  <si>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</si>
  <si>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</si>
  <si>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</si>
  <si>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</si>
  <si>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</si>
  <si>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</si>
  <si>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</si>
  <si>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</si>
  <si>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</si>
  <si>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</si>
  <si>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</si>
  <si>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</si>
  <si>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</si>
  <si>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</si>
  <si>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</si>
  <si>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</si>
  <si>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 xml:space="preserve">  к решению Совета депутатов</t>
  </si>
  <si>
    <t>1 06 06000 00 0000 110</t>
  </si>
  <si>
    <t>Земельный налог</t>
  </si>
  <si>
    <t>1 06 01000 00 0000 110</t>
  </si>
  <si>
    <t>Налог на имущество физических лиц</t>
  </si>
  <si>
    <t>1 11 05000 00 0000 120</t>
  </si>
  <si>
    <t>1 11 05010 00 0000 120</t>
  </si>
  <si>
    <t>1 11 05030 00 0000 120</t>
  </si>
  <si>
    <t>1 11 07000 00 0000 120</t>
  </si>
  <si>
    <t xml:space="preserve"> Платежи от государственных и муниципальных унитарных предприятий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</si>
  <si>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</si>
  <si>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разгарничена,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</si>
  <si>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самоуправления,государственных внебюджетных фондов и созданных ими учреждений(за исключением имущества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</si>
  <si>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</si>
  <si>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предприятий, в том числе казенных)</t>
  </si>
  <si>
    <t>1 11 09040 00 0000 120</t>
  </si>
  <si>
    <t>Прочие поступления от использования имущества 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</si>
  <si>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имушества автономных учреждений, а также имушества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</si>
  <si>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</si>
  <si>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 находящихся  в государственной и муниципальной собственности (за исключением  земельных участков автономных учреждений, а также земельных участков  государственных и муниципальных  предприятий, в том числе казенных)</t>
  </si>
  <si>
    <t>1 14 06000 00 0000 420</t>
  </si>
  <si>
    <t>1 17 05000 00 0000 180</t>
  </si>
  <si>
    <t>Прочие неналоговые доходы</t>
  </si>
  <si>
    <t>2 02 00000 00 0000 000</t>
  </si>
  <si>
    <t>Безвозмездные поступления от других бюджетов бюджетной системы РФ</t>
  </si>
  <si>
    <t>2 02 01000 00 0000 151</t>
  </si>
  <si>
    <t>2 02 01001 00 0000 151</t>
  </si>
  <si>
    <t>2 02 01001 10 0000 151</t>
  </si>
  <si>
    <t>2 07 00000 00 0000 180</t>
  </si>
  <si>
    <t xml:space="preserve"> Прочие безвозмездные поступления</t>
  </si>
  <si>
    <t>3 00 00000 00 0000 000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</si>
  <si>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</si>
  <si>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</si>
  <si>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</si>
  <si>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</si>
  <si>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 xml:space="preserve">3 03 00000 00 0000 000 </t>
  </si>
  <si>
    <t>Безвозмездные поступления от предпринимательской и ной приносящей доход деятельности</t>
  </si>
  <si>
    <t>3 03 02000 00 0000 180</t>
  </si>
  <si>
    <t xml:space="preserve">Прочие безвозмездные поступления  </t>
  </si>
  <si>
    <t>Дотации бюджетам субъектов  РФ и муниципальных образований</t>
  </si>
  <si>
    <t>Дотации  на выравнивание бюджетной обеспеченности</t>
  </si>
  <si>
    <t>Дотации бюджета  поселений на выравнивание бюджетной обеспеченности</t>
  </si>
  <si>
    <t>2 02 03000 00 0000 151</t>
  </si>
  <si>
    <t xml:space="preserve">Субвенции  бюджетам субъектов  Российской Федерации и муниципальных образований </t>
  </si>
  <si>
    <t>Иные межбюджетные трансферты</t>
  </si>
  <si>
    <t>2 02 04000 00 0000 151</t>
  </si>
  <si>
    <t>Субвенции бюджетам поселений на выполнение передаваемых полномочий субъектов Российской Федерации</t>
  </si>
  <si>
    <t>Прочие субвенции бюджетам поселений</t>
  </si>
  <si>
    <t>Межбюджетные трансферты, передаваемые бюджетами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</si>
  <si>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поселений</t>
  </si>
  <si>
    <t>2 07 05000 10 0000 180</t>
  </si>
  <si>
    <t>ДОХОДЫ ОТ ПРЕДПРИНИМАТЕЛЬСКОЙ ДЕЯТЕЛЬНОСТИ И ИНОЙ ПРИНОСЯЩЕЙ ДОХОД ДЕЯТЕЛЬНОСТИ</t>
  </si>
  <si>
    <t>Приложение 2</t>
  </si>
  <si>
    <t>Межбюджетные трансферты, передаваемые бюджетам поселений из бюджета муниципальных районов на осуществление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</si>
  <si>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поселений</t>
  </si>
  <si>
    <t>МО "Город Гатчина" "Об исполнении</t>
  </si>
  <si>
    <t>бюджета МО "Город Гатчина" за 1 квартал 2008 года"</t>
  </si>
  <si>
    <t>ПОСТУПЛЕНИЕ</t>
  </si>
  <si>
    <t xml:space="preserve"> доходов в  бюджет МО "Город Гатчина"</t>
  </si>
  <si>
    <t>в 1 квартале 2008 года</t>
  </si>
  <si>
    <t>План на 1 квартал</t>
  </si>
  <si>
    <t>Поступило в 1 квартале</t>
  </si>
  <si>
    <t>% исполнения</t>
  </si>
  <si>
    <t>1 09 00000 00 0000 000</t>
  </si>
  <si>
    <t>1 09 04050 00 0000 110</t>
  </si>
  <si>
    <t>Земельный налог (по обязательствам, возникшим до 1 января 2006 года)</t>
  </si>
  <si>
    <t>ЗАДОЛЖЕННОСТЬ ПО ОТМЕНЕННЫМ НАЛОГАМ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</si>
  <si>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</si>
  <si>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</si>
  <si>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</si>
  <si>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1 13 03050 00 0000 130</t>
  </si>
  <si>
    <t>2 02 03999 10 0000 151</t>
  </si>
  <si>
    <t>2 02 03024 10 0000 151</t>
  </si>
  <si>
    <t>2 02 04014 10 0000 151</t>
  </si>
  <si>
    <t>2 02 04999 10 0000 151</t>
  </si>
  <si>
    <t>тыс.руб.</t>
  </si>
  <si>
    <t xml:space="preserve">                                                         от 23.04.2008 № 23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</si>
</sst>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"/>
    <numFmt numFmtId="187" formatCode="0.000"/>
    <numFmt numFmtId="188" formatCode="0.00000"/>
  </numFmts>
  <fonts count="1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8" fillId="0" borderId="1" xfId="0" applyFont="1" applyBorder="1" applyAlignment="1">
      <alignment wrapText="1"/>
    </xf>
    <xf numFmtId="180" fontId="8" fillId="0" borderId="1" xfId="0" applyNumberFormat="1" applyFont="1" applyBorder="1" applyAlignment="1">
      <alignment horizontal="center"/>
    </xf>
    <xf numFmtId="180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85" fontId="1" fillId="0" borderId="1" xfId="0" applyNumberFormat="1" applyFont="1" applyBorder="1" applyAlignment="1">
      <alignment horizontal="center"/>
    </xf>
    <xf numFmtId="185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185" fontId="8" fillId="0" borderId="6" xfId="0" applyNumberFormat="1" applyFont="1" applyBorder="1" applyAlignment="1">
      <alignment/>
    </xf>
    <xf numFmtId="185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180" fontId="8" fillId="0" borderId="7" xfId="0" applyNumberFormat="1" applyFont="1" applyBorder="1" applyAlignment="1">
      <alignment horizontal="center"/>
    </xf>
    <xf numFmtId="185" fontId="8" fillId="0" borderId="8" xfId="0" applyNumberFormat="1" applyFont="1" applyBorder="1" applyAlignment="1">
      <alignment/>
    </xf>
    <xf numFmtId="0" fontId="5" fillId="0" borderId="4" xfId="0" applyFont="1" applyBorder="1" applyAlignment="1">
      <alignment/>
    </xf>
    <xf numFmtId="185" fontId="5" fillId="0" borderId="6" xfId="0" applyNumberFormat="1" applyFont="1" applyBorder="1" applyAlignment="1">
      <alignment/>
    </xf>
    <xf numFmtId="0" fontId="8" fillId="0" borderId="0" xfId="0" applyFont="1" applyAlignment="1">
      <alignment horizontal="right" wrapText="1"/>
    </xf>
    <xf numFmtId="0" fontId="0" fillId="0" borderId="0" xfId="0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7" fillId="0" borderId="11" xfId="0" applyNumberFormat="1" applyFont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center" vertical="center" wrapText="1"/>
    </xf>
    <xf numFmtId="180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1">
      <selection activeCell="B5" sqref="B5:C5"/>
    </sheetView>
  </sheetViews>
  <sheetFormatPr defaultColWidth="9.140625" defaultRowHeight="12.75"/>
  <cols>
    <col min="1" max="1" width="22.7109375" style="0" customWidth="1"/>
    <col min="2" max="2" width="50.7109375" style="0" customWidth="1"/>
    <col min="3" max="4" width="12.7109375" style="0" customWidth="1"/>
  </cols>
  <sheetData>
    <row r="1" spans="2:3" ht="12.75">
      <c r="B1" s="49" t="s">
        <v>75</v>
      </c>
      <c r="C1" s="50"/>
    </row>
    <row r="2" spans="2:3" ht="12.75">
      <c r="B2" s="28"/>
      <c r="C2" s="27" t="s">
        <v>23</v>
      </c>
    </row>
    <row r="3" spans="2:3" ht="12.75">
      <c r="B3" s="29"/>
      <c r="C3" s="27" t="s">
        <v>78</v>
      </c>
    </row>
    <row r="4" spans="2:3" ht="12.75">
      <c r="B4" s="29"/>
      <c r="C4" s="27" t="s">
        <v>79</v>
      </c>
    </row>
    <row r="5" spans="2:3" ht="12.75">
      <c r="B5" s="64" t="s">
        <v>99</v>
      </c>
      <c r="C5" s="65"/>
    </row>
    <row r="6" spans="2:3" ht="12.75">
      <c r="B6" s="64"/>
      <c r="C6" s="65"/>
    </row>
    <row r="7" spans="2:3" ht="12.75">
      <c r="B7" s="64"/>
      <c r="C7" s="65"/>
    </row>
    <row r="8" spans="1:3" ht="15">
      <c r="A8" s="53" t="s">
        <v>80</v>
      </c>
      <c r="B8" s="53"/>
      <c r="C8" s="53"/>
    </row>
    <row r="9" spans="1:3" ht="15">
      <c r="A9" s="53" t="s">
        <v>81</v>
      </c>
      <c r="B9" s="53"/>
      <c r="C9" s="53"/>
    </row>
    <row r="10" spans="1:3" ht="15">
      <c r="A10" s="53" t="s">
        <v>82</v>
      </c>
      <c r="B10" s="53"/>
      <c r="C10" s="53"/>
    </row>
    <row r="11" spans="1:5" ht="18" thickBot="1">
      <c r="A11" s="1"/>
      <c r="B11" s="2"/>
      <c r="C11" s="2"/>
      <c r="E11" t="s">
        <v>98</v>
      </c>
    </row>
    <row r="12" spans="1:5" ht="12">
      <c r="A12" s="54" t="s">
        <v>0</v>
      </c>
      <c r="B12" s="56" t="s">
        <v>18</v>
      </c>
      <c r="C12" s="58" t="s">
        <v>83</v>
      </c>
      <c r="D12" s="60" t="s">
        <v>84</v>
      </c>
      <c r="E12" s="62" t="s">
        <v>85</v>
      </c>
    </row>
    <row r="13" spans="1:5" ht="25.5" customHeight="1">
      <c r="A13" s="55"/>
      <c r="B13" s="57"/>
      <c r="C13" s="59"/>
      <c r="D13" s="61"/>
      <c r="E13" s="63"/>
    </row>
    <row r="14" spans="1:5" ht="12.75">
      <c r="A14" s="40">
        <v>1</v>
      </c>
      <c r="B14" s="3">
        <v>2</v>
      </c>
      <c r="C14" s="3">
        <v>3</v>
      </c>
      <c r="D14" s="30">
        <v>4</v>
      </c>
      <c r="E14" s="41">
        <v>5</v>
      </c>
    </row>
    <row r="15" spans="1:5" ht="13.5">
      <c r="A15" s="39" t="s">
        <v>1</v>
      </c>
      <c r="B15" s="6" t="s">
        <v>2</v>
      </c>
      <c r="C15" s="13">
        <f>C16+C18+C20+C25+C35+C38</f>
        <v>54683.3</v>
      </c>
      <c r="D15" s="13">
        <f>D16+D18+D20+D23+D25+D33+D35+D38</f>
        <v>56814.40000000001</v>
      </c>
      <c r="E15" s="42">
        <f>D15/C15*100</f>
        <v>103.89716787392129</v>
      </c>
    </row>
    <row r="16" spans="1:5" ht="13.5">
      <c r="A16" s="37" t="s">
        <v>3</v>
      </c>
      <c r="B16" s="4" t="s">
        <v>12</v>
      </c>
      <c r="C16" s="14">
        <f>C17</f>
        <v>20255</v>
      </c>
      <c r="D16" s="14">
        <f>D17</f>
        <v>20501.1</v>
      </c>
      <c r="E16" s="43">
        <f>D16/C16*100</f>
        <v>101.21500863984201</v>
      </c>
    </row>
    <row r="17" spans="1:5" ht="13.5">
      <c r="A17" s="37" t="s">
        <v>4</v>
      </c>
      <c r="B17" s="5" t="s">
        <v>13</v>
      </c>
      <c r="C17" s="14">
        <v>20255</v>
      </c>
      <c r="D17" s="32">
        <v>20501.1</v>
      </c>
      <c r="E17" s="43">
        <f>D17/C17*100</f>
        <v>101.21500863984201</v>
      </c>
    </row>
    <row r="18" spans="1:5" ht="13.5">
      <c r="A18" s="37" t="s">
        <v>5</v>
      </c>
      <c r="B18" s="4" t="s">
        <v>14</v>
      </c>
      <c r="C18" s="14">
        <f>SUM(C19:C19)</f>
        <v>2.3</v>
      </c>
      <c r="D18" s="14">
        <f>SUM(D19:D19)</f>
        <v>0</v>
      </c>
      <c r="E18" s="44"/>
    </row>
    <row r="19" spans="1:5" ht="13.5">
      <c r="A19" s="37" t="s">
        <v>6</v>
      </c>
      <c r="B19" s="5" t="s">
        <v>7</v>
      </c>
      <c r="C19" s="14">
        <v>2.3</v>
      </c>
      <c r="D19" s="33">
        <v>0</v>
      </c>
      <c r="E19" s="44"/>
    </row>
    <row r="20" spans="1:5" ht="13.5">
      <c r="A20" s="37" t="s">
        <v>19</v>
      </c>
      <c r="B20" s="4" t="s">
        <v>15</v>
      </c>
      <c r="C20" s="14">
        <f>C21+C22</f>
        <v>8165</v>
      </c>
      <c r="D20" s="14">
        <f>D21+D22</f>
        <v>7434.299999999999</v>
      </c>
      <c r="E20" s="43">
        <f>D20/C20*100</f>
        <v>91.05082669932638</v>
      </c>
    </row>
    <row r="21" spans="1:5" ht="15">
      <c r="A21" s="37" t="s">
        <v>26</v>
      </c>
      <c r="B21" s="7" t="s">
        <v>27</v>
      </c>
      <c r="C21" s="14">
        <v>178</v>
      </c>
      <c r="D21" s="32">
        <v>163.4</v>
      </c>
      <c r="E21" s="43">
        <f>D21/C21*100</f>
        <v>91.79775280898876</v>
      </c>
    </row>
    <row r="22" spans="1:5" ht="15">
      <c r="A22" s="37" t="s">
        <v>24</v>
      </c>
      <c r="B22" s="7" t="s">
        <v>25</v>
      </c>
      <c r="C22" s="14">
        <v>7987</v>
      </c>
      <c r="D22" s="32">
        <v>7270.9</v>
      </c>
      <c r="E22" s="43">
        <f>D22/C22*100</f>
        <v>91.03418054338299</v>
      </c>
    </row>
    <row r="23" spans="1:5" ht="13.5">
      <c r="A23" s="37" t="s">
        <v>86</v>
      </c>
      <c r="B23" s="35" t="s">
        <v>89</v>
      </c>
      <c r="C23" s="14">
        <f>SUM(C24)</f>
        <v>0</v>
      </c>
      <c r="D23" s="14">
        <f>SUM(D24)</f>
        <v>-47.3</v>
      </c>
      <c r="E23" s="44"/>
    </row>
    <row r="24" spans="1:5" ht="27.75">
      <c r="A24" s="37" t="s">
        <v>87</v>
      </c>
      <c r="B24" s="36" t="s">
        <v>88</v>
      </c>
      <c r="C24" s="14"/>
      <c r="D24" s="32">
        <v>-47.3</v>
      </c>
      <c r="E24" s="44"/>
    </row>
    <row r="25" spans="1:5" ht="42">
      <c r="A25" s="37" t="s">
        <v>20</v>
      </c>
      <c r="B25" s="5" t="s">
        <v>16</v>
      </c>
      <c r="C25" s="14">
        <f>C26+C29+C30</f>
        <v>21537</v>
      </c>
      <c r="D25" s="14">
        <f>D26+D29+D30</f>
        <v>21460.2</v>
      </c>
      <c r="E25" s="43">
        <f>D25/C25*100</f>
        <v>99.64340437386822</v>
      </c>
    </row>
    <row r="26" spans="1:5" ht="108">
      <c r="A26" s="37" t="s">
        <v>28</v>
      </c>
      <c r="B26" s="8" t="s">
        <v>33</v>
      </c>
      <c r="C26" s="14">
        <f>C27+C28</f>
        <v>21068</v>
      </c>
      <c r="D26" s="14">
        <f>D27+D28</f>
        <v>20961.9</v>
      </c>
      <c r="E26" s="43">
        <f>D26/C26*100</f>
        <v>99.49639263337764</v>
      </c>
    </row>
    <row r="27" spans="1:5" ht="77.25">
      <c r="A27" s="37" t="s">
        <v>29</v>
      </c>
      <c r="B27" s="8" t="s">
        <v>34</v>
      </c>
      <c r="C27" s="14">
        <v>6082</v>
      </c>
      <c r="D27" s="34">
        <v>5773.4</v>
      </c>
      <c r="E27" s="43">
        <f>D27/C27*100</f>
        <v>94.92601118053271</v>
      </c>
    </row>
    <row r="28" spans="1:5" ht="96" customHeight="1">
      <c r="A28" s="37" t="s">
        <v>30</v>
      </c>
      <c r="B28" s="9" t="s">
        <v>35</v>
      </c>
      <c r="C28" s="14">
        <v>14986</v>
      </c>
      <c r="D28" s="32">
        <v>15188.5</v>
      </c>
      <c r="E28" s="43">
        <f aca="true" t="shared" si="0" ref="E28:E59">D28/C28*100</f>
        <v>101.35126117709862</v>
      </c>
    </row>
    <row r="29" spans="1:5" ht="30.75">
      <c r="A29" s="37" t="s">
        <v>31</v>
      </c>
      <c r="B29" s="8" t="s">
        <v>32</v>
      </c>
      <c r="C29" s="14">
        <v>218</v>
      </c>
      <c r="D29" s="32">
        <v>213.8</v>
      </c>
      <c r="E29" s="43">
        <f t="shared" si="0"/>
        <v>98.07339449541284</v>
      </c>
    </row>
    <row r="30" spans="1:5" ht="93">
      <c r="A30" s="37" t="s">
        <v>36</v>
      </c>
      <c r="B30" s="8" t="s">
        <v>37</v>
      </c>
      <c r="C30" s="14">
        <f>C31</f>
        <v>251</v>
      </c>
      <c r="D30" s="14">
        <f>D31</f>
        <v>284.5</v>
      </c>
      <c r="E30" s="43">
        <f t="shared" si="0"/>
        <v>113.34661354581674</v>
      </c>
    </row>
    <row r="31" spans="1:5" ht="93">
      <c r="A31" s="37" t="s">
        <v>36</v>
      </c>
      <c r="B31" s="8" t="s">
        <v>37</v>
      </c>
      <c r="C31" s="14">
        <f>C32</f>
        <v>251</v>
      </c>
      <c r="D31" s="14">
        <f>D32</f>
        <v>284.5</v>
      </c>
      <c r="E31" s="43">
        <f t="shared" si="0"/>
        <v>113.34661354581674</v>
      </c>
    </row>
    <row r="32" spans="1:5" ht="93">
      <c r="A32" s="37" t="s">
        <v>38</v>
      </c>
      <c r="B32" s="8" t="s">
        <v>39</v>
      </c>
      <c r="C32" s="14">
        <v>251</v>
      </c>
      <c r="D32" s="32">
        <v>284.5</v>
      </c>
      <c r="E32" s="43">
        <f t="shared" si="0"/>
        <v>113.34661354581674</v>
      </c>
    </row>
    <row r="33" spans="1:5" ht="30.75">
      <c r="A33" s="37" t="s">
        <v>90</v>
      </c>
      <c r="B33" s="8" t="s">
        <v>91</v>
      </c>
      <c r="C33" s="14">
        <f>SUM(C34)</f>
        <v>0</v>
      </c>
      <c r="D33" s="14">
        <f>SUM(D34)</f>
        <v>692.1</v>
      </c>
      <c r="E33" s="43"/>
    </row>
    <row r="34" spans="1:5" ht="30.75">
      <c r="A34" s="37" t="s">
        <v>93</v>
      </c>
      <c r="B34" s="8" t="s">
        <v>92</v>
      </c>
      <c r="C34" s="14"/>
      <c r="D34" s="32">
        <v>692.1</v>
      </c>
      <c r="E34" s="43"/>
    </row>
    <row r="35" spans="1:5" ht="27.75">
      <c r="A35" s="37" t="s">
        <v>21</v>
      </c>
      <c r="B35" s="5" t="s">
        <v>22</v>
      </c>
      <c r="C35" s="14">
        <f>C36+C37</f>
        <v>4674</v>
      </c>
      <c r="D35" s="14">
        <f>D36+D37</f>
        <v>4543.700000000001</v>
      </c>
      <c r="E35" s="43">
        <f t="shared" si="0"/>
        <v>97.21223791185281</v>
      </c>
    </row>
    <row r="36" spans="1:5" ht="69.75">
      <c r="A36" s="37" t="s">
        <v>41</v>
      </c>
      <c r="B36" s="5" t="s">
        <v>40</v>
      </c>
      <c r="C36" s="14">
        <v>1634</v>
      </c>
      <c r="D36" s="32">
        <v>1633.9</v>
      </c>
      <c r="E36" s="43">
        <f t="shared" si="0"/>
        <v>99.99388004895961</v>
      </c>
    </row>
    <row r="37" spans="1:5" ht="84">
      <c r="A37" s="37" t="s">
        <v>43</v>
      </c>
      <c r="B37" s="5" t="s">
        <v>42</v>
      </c>
      <c r="C37" s="14">
        <v>3040</v>
      </c>
      <c r="D37" s="32">
        <v>2909.8</v>
      </c>
      <c r="E37" s="43">
        <f t="shared" si="0"/>
        <v>95.7171052631579</v>
      </c>
    </row>
    <row r="38" spans="1:5" ht="13.5">
      <c r="A38" s="37" t="s">
        <v>8</v>
      </c>
      <c r="B38" s="4" t="s">
        <v>17</v>
      </c>
      <c r="C38" s="14">
        <f>SUM(C39)</f>
        <v>50</v>
      </c>
      <c r="D38" s="14">
        <f>SUM(D39)</f>
        <v>2230.3</v>
      </c>
      <c r="E38" s="43">
        <f t="shared" si="0"/>
        <v>4460.6</v>
      </c>
    </row>
    <row r="39" spans="1:5" ht="13.5">
      <c r="A39" s="37" t="s">
        <v>44</v>
      </c>
      <c r="B39" s="4" t="s">
        <v>45</v>
      </c>
      <c r="C39" s="14">
        <v>50</v>
      </c>
      <c r="D39" s="32">
        <v>2230.3</v>
      </c>
      <c r="E39" s="43">
        <f t="shared" si="0"/>
        <v>4460.6</v>
      </c>
    </row>
    <row r="40" spans="1:5" ht="13.5">
      <c r="A40" s="39" t="s">
        <v>9</v>
      </c>
      <c r="B40" s="6" t="s">
        <v>10</v>
      </c>
      <c r="C40" s="13">
        <f>C41+C52</f>
        <v>20389.1</v>
      </c>
      <c r="D40" s="13">
        <f>D41+D52</f>
        <v>19155.6</v>
      </c>
      <c r="E40" s="42">
        <f t="shared" si="0"/>
        <v>93.95019888077452</v>
      </c>
    </row>
    <row r="41" spans="1:5" ht="30.75">
      <c r="A41" s="37" t="s">
        <v>46</v>
      </c>
      <c r="B41" s="8" t="s">
        <v>47</v>
      </c>
      <c r="C41" s="14">
        <f>C42+C45+C48</f>
        <v>4389.1</v>
      </c>
      <c r="D41" s="14">
        <f>D42+D45+D48</f>
        <v>4389.1</v>
      </c>
      <c r="E41" s="43">
        <f t="shared" si="0"/>
        <v>100</v>
      </c>
    </row>
    <row r="42" spans="1:5" ht="30.75">
      <c r="A42" s="37" t="s">
        <v>48</v>
      </c>
      <c r="B42" s="8" t="s">
        <v>62</v>
      </c>
      <c r="C42" s="14">
        <f>C43</f>
        <v>4000</v>
      </c>
      <c r="D42" s="14">
        <f>D43</f>
        <v>4000</v>
      </c>
      <c r="E42" s="43">
        <f t="shared" si="0"/>
        <v>100</v>
      </c>
    </row>
    <row r="43" spans="1:5" ht="30.75">
      <c r="A43" s="37" t="s">
        <v>49</v>
      </c>
      <c r="B43" s="8" t="s">
        <v>63</v>
      </c>
      <c r="C43" s="14">
        <f>C44</f>
        <v>4000</v>
      </c>
      <c r="D43" s="14">
        <f>D44</f>
        <v>4000</v>
      </c>
      <c r="E43" s="43">
        <f t="shared" si="0"/>
        <v>100</v>
      </c>
    </row>
    <row r="44" spans="1:5" ht="30.75">
      <c r="A44" s="37" t="s">
        <v>50</v>
      </c>
      <c r="B44" s="8" t="s">
        <v>64</v>
      </c>
      <c r="C44" s="14">
        <v>4000</v>
      </c>
      <c r="D44" s="34">
        <v>4000</v>
      </c>
      <c r="E44" s="43">
        <f t="shared" si="0"/>
        <v>100</v>
      </c>
    </row>
    <row r="45" spans="1:5" ht="30.75">
      <c r="A45" s="37" t="s">
        <v>65</v>
      </c>
      <c r="B45" s="8" t="s">
        <v>66</v>
      </c>
      <c r="C45" s="14">
        <f>C46+C47</f>
        <v>341.6</v>
      </c>
      <c r="D45" s="14">
        <f>D46+D47</f>
        <v>341.6</v>
      </c>
      <c r="E45" s="43">
        <f t="shared" si="0"/>
        <v>100</v>
      </c>
    </row>
    <row r="46" spans="1:5" ht="46.5">
      <c r="A46" s="37" t="s">
        <v>95</v>
      </c>
      <c r="B46" s="8" t="s">
        <v>69</v>
      </c>
      <c r="C46" s="14">
        <v>313.6</v>
      </c>
      <c r="D46" s="32">
        <v>313.6</v>
      </c>
      <c r="E46" s="43">
        <f t="shared" si="0"/>
        <v>100</v>
      </c>
    </row>
    <row r="47" spans="1:5" ht="15">
      <c r="A47" s="37" t="s">
        <v>94</v>
      </c>
      <c r="B47" s="8" t="s">
        <v>70</v>
      </c>
      <c r="C47" s="14">
        <v>28</v>
      </c>
      <c r="D47" s="34">
        <v>28</v>
      </c>
      <c r="E47" s="43">
        <f t="shared" si="0"/>
        <v>100</v>
      </c>
    </row>
    <row r="48" spans="1:5" ht="15">
      <c r="A48" s="37" t="s">
        <v>68</v>
      </c>
      <c r="B48" s="8" t="s">
        <v>67</v>
      </c>
      <c r="C48" s="14">
        <f>SUM(C49)</f>
        <v>47.5</v>
      </c>
      <c r="D48" s="14">
        <f>SUM(D49)</f>
        <v>47.5</v>
      </c>
      <c r="E48" s="43">
        <f t="shared" si="0"/>
        <v>100</v>
      </c>
    </row>
    <row r="49" spans="1:5" ht="61.5">
      <c r="A49" s="37" t="s">
        <v>68</v>
      </c>
      <c r="B49" s="8" t="s">
        <v>71</v>
      </c>
      <c r="C49" s="14">
        <f>SUM(C50:C51)</f>
        <v>47.5</v>
      </c>
      <c r="D49" s="14">
        <f>SUM(D50:D51)</f>
        <v>47.5</v>
      </c>
      <c r="E49" s="43">
        <f t="shared" si="0"/>
        <v>100</v>
      </c>
    </row>
    <row r="50" spans="1:5" ht="79.5" customHeight="1">
      <c r="A50" s="47" t="s">
        <v>96</v>
      </c>
      <c r="B50" s="8" t="s">
        <v>76</v>
      </c>
      <c r="C50" s="14">
        <v>47.5</v>
      </c>
      <c r="D50" s="32">
        <v>47.5</v>
      </c>
      <c r="E50" s="48">
        <f t="shared" si="0"/>
        <v>100</v>
      </c>
    </row>
    <row r="51" spans="1:5" ht="30.75">
      <c r="A51" s="37" t="s">
        <v>97</v>
      </c>
      <c r="B51" s="8" t="s">
        <v>77</v>
      </c>
      <c r="C51" s="14">
        <v>0</v>
      </c>
      <c r="D51" s="31"/>
      <c r="E51" s="43"/>
    </row>
    <row r="52" spans="1:5" ht="15">
      <c r="A52" s="37" t="s">
        <v>51</v>
      </c>
      <c r="B52" s="7" t="s">
        <v>52</v>
      </c>
      <c r="C52" s="14">
        <f>SUM(C53)</f>
        <v>16000</v>
      </c>
      <c r="D52" s="14">
        <f>SUM(D53)</f>
        <v>14766.5</v>
      </c>
      <c r="E52" s="43">
        <f t="shared" si="0"/>
        <v>92.290625</v>
      </c>
    </row>
    <row r="53" spans="1:5" ht="30.75">
      <c r="A53" s="37" t="s">
        <v>73</v>
      </c>
      <c r="B53" s="8" t="s">
        <v>72</v>
      </c>
      <c r="C53" s="14">
        <v>16000</v>
      </c>
      <c r="D53" s="32">
        <v>14766.5</v>
      </c>
      <c r="E53" s="43">
        <f t="shared" si="0"/>
        <v>92.290625</v>
      </c>
    </row>
    <row r="54" spans="1:5" ht="42">
      <c r="A54" s="39" t="s">
        <v>53</v>
      </c>
      <c r="B54" s="12" t="s">
        <v>74</v>
      </c>
      <c r="C54" s="13">
        <f>C55+C57</f>
        <v>2569.7</v>
      </c>
      <c r="D54" s="13">
        <f>D55+D57</f>
        <v>2717.7</v>
      </c>
      <c r="E54" s="42">
        <f t="shared" si="0"/>
        <v>105.75942717048683</v>
      </c>
    </row>
    <row r="55" spans="1:5" ht="15">
      <c r="A55" s="38" t="s">
        <v>54</v>
      </c>
      <c r="B55" s="10" t="s">
        <v>55</v>
      </c>
      <c r="C55" s="14">
        <f>C56</f>
        <v>2445.7</v>
      </c>
      <c r="D55" s="14">
        <f>D56</f>
        <v>2537.2</v>
      </c>
      <c r="E55" s="43">
        <f t="shared" si="0"/>
        <v>103.74126017091221</v>
      </c>
    </row>
    <row r="56" spans="1:5" ht="15">
      <c r="A56" s="38" t="s">
        <v>56</v>
      </c>
      <c r="B56" s="11" t="s">
        <v>57</v>
      </c>
      <c r="C56" s="14">
        <v>2445.7</v>
      </c>
      <c r="D56" s="32">
        <v>2537.2</v>
      </c>
      <c r="E56" s="43">
        <f t="shared" si="0"/>
        <v>103.74126017091221</v>
      </c>
    </row>
    <row r="57" spans="1:5" ht="29.25" customHeight="1">
      <c r="A57" s="38" t="s">
        <v>58</v>
      </c>
      <c r="B57" s="10" t="s">
        <v>59</v>
      </c>
      <c r="C57" s="14">
        <f>C58</f>
        <v>124</v>
      </c>
      <c r="D57" s="14">
        <f>D58</f>
        <v>180.5</v>
      </c>
      <c r="E57" s="43">
        <f t="shared" si="0"/>
        <v>145.56451612903226</v>
      </c>
    </row>
    <row r="58" spans="1:5" ht="15">
      <c r="A58" s="38" t="s">
        <v>60</v>
      </c>
      <c r="B58" s="11" t="s">
        <v>61</v>
      </c>
      <c r="C58" s="14">
        <v>124</v>
      </c>
      <c r="D58" s="32">
        <v>180.5</v>
      </c>
      <c r="E58" s="43">
        <f t="shared" si="0"/>
        <v>145.56451612903226</v>
      </c>
    </row>
    <row r="59" spans="1:5" ht="15" thickBot="1">
      <c r="A59" s="51" t="s">
        <v>11</v>
      </c>
      <c r="B59" s="52"/>
      <c r="C59" s="45">
        <f>C15+C40+C54</f>
        <v>77642.09999999999</v>
      </c>
      <c r="D59" s="45">
        <f>D15+D40+D54</f>
        <v>78687.7</v>
      </c>
      <c r="E59" s="46">
        <f t="shared" si="0"/>
        <v>101.34669206525841</v>
      </c>
    </row>
    <row r="62" spans="1:4" ht="12">
      <c r="A62" s="18"/>
      <c r="B62" s="18"/>
      <c r="C62" s="18"/>
      <c r="D62" s="18"/>
    </row>
    <row r="63" spans="1:4" ht="12.75">
      <c r="A63" s="19"/>
      <c r="B63" s="19"/>
      <c r="C63" s="19"/>
      <c r="D63" s="18"/>
    </row>
    <row r="64" spans="1:4" ht="12.75">
      <c r="A64" s="19"/>
      <c r="B64" s="19"/>
      <c r="C64" s="20"/>
      <c r="D64" s="18"/>
    </row>
    <row r="65" spans="1:4" ht="12.75">
      <c r="A65" s="19"/>
      <c r="B65" s="19"/>
      <c r="C65" s="19"/>
      <c r="D65" s="18"/>
    </row>
    <row r="66" spans="1:4" ht="12.75">
      <c r="A66" s="19"/>
      <c r="B66" s="19"/>
      <c r="C66" s="19"/>
      <c r="D66" s="18"/>
    </row>
    <row r="67" spans="1:4" ht="12.75">
      <c r="A67" s="19"/>
      <c r="B67" s="19"/>
      <c r="C67" s="19"/>
      <c r="D67" s="18"/>
    </row>
    <row r="68" spans="1:4" ht="15">
      <c r="A68" s="21"/>
      <c r="B68" s="22"/>
      <c r="C68" s="23"/>
      <c r="D68" s="18"/>
    </row>
    <row r="69" spans="1:4" ht="15">
      <c r="A69" s="24"/>
      <c r="B69" s="25"/>
      <c r="C69" s="25"/>
      <c r="D69" s="18"/>
    </row>
    <row r="70" spans="1:4" ht="15">
      <c r="A70" s="24"/>
      <c r="B70" s="23"/>
      <c r="C70" s="25"/>
      <c r="D70" s="18"/>
    </row>
    <row r="71" spans="1:4" ht="15">
      <c r="A71" s="24"/>
      <c r="B71" s="23"/>
      <c r="C71" s="25"/>
      <c r="D71" s="18"/>
    </row>
    <row r="72" spans="1:4" ht="15">
      <c r="A72" s="24"/>
      <c r="B72" s="23"/>
      <c r="C72" s="25"/>
      <c r="D72" s="18"/>
    </row>
    <row r="73" spans="1:4" ht="15">
      <c r="A73" s="24"/>
      <c r="B73" s="23"/>
      <c r="C73" s="25"/>
      <c r="D73" s="18"/>
    </row>
    <row r="74" spans="1:4" ht="15">
      <c r="A74" s="24"/>
      <c r="B74" s="23"/>
      <c r="C74" s="25"/>
      <c r="D74" s="18"/>
    </row>
    <row r="75" spans="1:4" ht="15">
      <c r="A75" s="24"/>
      <c r="B75" s="23"/>
      <c r="C75" s="25"/>
      <c r="D75" s="18"/>
    </row>
    <row r="76" spans="1:4" ht="15">
      <c r="A76" s="24"/>
      <c r="B76" s="23"/>
      <c r="C76" s="25"/>
      <c r="D76" s="18"/>
    </row>
    <row r="77" spans="1:4" ht="15">
      <c r="A77" s="24"/>
      <c r="B77" s="23"/>
      <c r="C77" s="25"/>
      <c r="D77" s="18"/>
    </row>
    <row r="78" spans="1:4" ht="15">
      <c r="A78" s="24"/>
      <c r="B78" s="26"/>
      <c r="C78" s="26"/>
      <c r="D78" s="18"/>
    </row>
    <row r="79" spans="1:4" ht="15">
      <c r="A79" s="24"/>
      <c r="B79" s="25"/>
      <c r="C79" s="25"/>
      <c r="D79" s="18"/>
    </row>
    <row r="80" spans="1:4" ht="15">
      <c r="A80" s="24"/>
      <c r="B80" s="25"/>
      <c r="C80" s="25"/>
      <c r="D80" s="18"/>
    </row>
    <row r="81" spans="1:4" ht="15">
      <c r="A81" s="24"/>
      <c r="B81" s="25"/>
      <c r="C81" s="25"/>
      <c r="D81" s="18"/>
    </row>
    <row r="82" spans="1:4" ht="15">
      <c r="A82" s="24"/>
      <c r="B82" s="25"/>
      <c r="C82" s="25"/>
      <c r="D82" s="18"/>
    </row>
    <row r="83" spans="1:4" ht="15">
      <c r="A83" s="24"/>
      <c r="B83" s="25"/>
      <c r="C83" s="25"/>
      <c r="D83" s="18"/>
    </row>
    <row r="84" spans="1:3" ht="15">
      <c r="A84" s="17"/>
      <c r="B84" s="16"/>
      <c r="C84" s="16"/>
    </row>
    <row r="85" spans="1:3" ht="15">
      <c r="A85" s="16"/>
      <c r="B85" s="16"/>
      <c r="C85" s="16"/>
    </row>
    <row r="86" spans="1:3" ht="15">
      <c r="A86" s="16"/>
      <c r="B86" s="16"/>
      <c r="C86" s="16"/>
    </row>
    <row r="87" spans="1:3" ht="15">
      <c r="A87" s="16"/>
      <c r="B87" s="16"/>
      <c r="C87" s="16"/>
    </row>
    <row r="88" spans="1:3" ht="15">
      <c r="A88" s="16"/>
      <c r="B88" s="16"/>
      <c r="C88" s="16"/>
    </row>
    <row r="89" spans="1:3" ht="15">
      <c r="A89" s="16"/>
      <c r="B89" s="16"/>
      <c r="C89" s="16"/>
    </row>
    <row r="90" spans="1:3" ht="12.75">
      <c r="A90" s="15"/>
      <c r="B90" s="15"/>
      <c r="C90" s="15"/>
    </row>
    <row r="91" spans="1:3" ht="12.75">
      <c r="A91" s="15"/>
      <c r="B91" s="15"/>
      <c r="C91" s="15"/>
    </row>
    <row r="92" spans="1:3" ht="12.75">
      <c r="A92" s="15"/>
      <c r="B92" s="15"/>
      <c r="C92" s="15"/>
    </row>
    <row r="93" spans="1:3" ht="12.75">
      <c r="A93" s="15"/>
      <c r="B93" s="15"/>
      <c r="C93" s="15"/>
    </row>
    <row r="94" spans="1:3" ht="12.75">
      <c r="A94" s="15"/>
      <c r="B94" s="15"/>
      <c r="C94" s="15"/>
    </row>
    <row r="95" spans="1:3" ht="12.75">
      <c r="A95" s="15"/>
      <c r="B95" s="15"/>
      <c r="C95" s="15"/>
    </row>
    <row r="96" spans="1:3" ht="12.75">
      <c r="A96" s="15"/>
      <c r="B96" s="15"/>
      <c r="C96" s="15"/>
    </row>
    <row r="97" spans="1:3" ht="12.75">
      <c r="A97" s="15"/>
      <c r="B97" s="15"/>
      <c r="C97" s="15"/>
    </row>
    <row r="98" spans="1:3" ht="12.75">
      <c r="A98" s="15"/>
      <c r="B98" s="15"/>
      <c r="C98" s="15"/>
    </row>
    <row r="99" spans="1:3" ht="12.75">
      <c r="A99" s="15"/>
      <c r="B99" s="15"/>
      <c r="C99" s="15"/>
    </row>
    <row r="100" spans="1:3" ht="12.75">
      <c r="A100" s="15"/>
      <c r="B100" s="15"/>
      <c r="C100" s="15"/>
    </row>
    <row r="101" spans="1:3" ht="12.75">
      <c r="A101" s="15"/>
      <c r="B101" s="15"/>
      <c r="C101" s="15"/>
    </row>
  </sheetData>
  <mergeCells count="13">
    <mergeCell ref="D12:D13"/>
    <mergeCell ref="E12:E13"/>
    <mergeCell ref="B5:C5"/>
    <mergeCell ref="B6:C6"/>
    <mergeCell ref="B7:C7"/>
    <mergeCell ref="B1:C1"/>
    <mergeCell ref="A59:B59"/>
    <mergeCell ref="A8:C8"/>
    <mergeCell ref="A9:C9"/>
    <mergeCell ref="A10:C10"/>
    <mergeCell ref="A12:A13"/>
    <mergeCell ref="B12:B13"/>
    <mergeCell ref="C12:C13"/>
  </mergeCells>
  <printOptions/>
  <pageMargins left="0.5905511811023623" right="0.1968503937007874" top="0.3937007874015748" bottom="0.3937007874015748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2008-04-09T12:41:05Z</cp:lastPrinted>
  <dcterms:created xsi:type="dcterms:W3CDTF">1996-10-08T23:32:33Z</dcterms:created>
  <dcterms:modified xsi:type="dcterms:W3CDTF">2008-04-29T08:39:08Z</dcterms:modified>
  <cp:category/>
  <cp:version/>
  <cp:contentType/>
  <cp:contentStatus/>
</cp:coreProperties>
</file>