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1" activeTab="0"/>
  </bookViews>
  <sheets>
    <sheet name="Изменения к сессии" sheetId="1" r:id="rId1"/>
  </sheets>
  <definedNames>
    <definedName name="_xlnm.Print_Titles" localSheetId="0">'Изменения к сессии'!$10:$13</definedName>
  </definedNames>
  <calcPr fullCalcOnLoad="1"/>
</workbook>
</file>

<file path=xl/sharedStrings.xml><?xml version="1.0" encoding="utf-8"?>
<sst xmlns="http://schemas.openxmlformats.org/spreadsheetml/2006/main" count="134" uniqueCount="91">
  <si>
    <t>Наименование и местонахождение объекта</t>
  </si>
  <si>
    <t>Годы строи-тельства</t>
  </si>
  <si>
    <t>Заказчик</t>
  </si>
  <si>
    <t>Всего*</t>
  </si>
  <si>
    <t>Феде-ральный бюджет*</t>
  </si>
  <si>
    <t>Област-ной бюд-жет*</t>
  </si>
  <si>
    <t>Местный бюджет</t>
  </si>
  <si>
    <t>Прочие*</t>
  </si>
  <si>
    <t>I. Объекты социально-культурного назначения, жилищное строительство</t>
  </si>
  <si>
    <t>Итого по разделу:</t>
  </si>
  <si>
    <t>МУП "Водоканал"</t>
  </si>
  <si>
    <t>ВСЕГО</t>
  </si>
  <si>
    <t>* - дано справочно</t>
  </si>
  <si>
    <t>на 2007 год</t>
  </si>
  <si>
    <t>План на 2007 год в ценах 2007 года, тыс.руб.</t>
  </si>
  <si>
    <t>МУП "Тепловые сети"</t>
  </si>
  <si>
    <t>2007-2009</t>
  </si>
  <si>
    <t>2007-2010</t>
  </si>
  <si>
    <t>1990-2007</t>
  </si>
  <si>
    <t>2004-2010</t>
  </si>
  <si>
    <t>МПРУ "Тихая обитель"</t>
  </si>
  <si>
    <t>МУП "Кинотеатр "Победа"</t>
  </si>
  <si>
    <t>МУП "ЖКХ"</t>
  </si>
  <si>
    <t>МУ "ГГСДЦ"</t>
  </si>
  <si>
    <t>Примечание</t>
  </si>
  <si>
    <t>Отдел культуры Администрация МО "Город Гатчина"</t>
  </si>
  <si>
    <t>Администрация МО "Город Гатчина"</t>
  </si>
  <si>
    <t>Комитет по управлению имуществом МО "Город Гатчина"</t>
  </si>
  <si>
    <t>4. Капитальный ремонт кровли нежилых помещений по пр.25 Октября, д.21</t>
  </si>
  <si>
    <t>II. Объекты системы теплоснабжения</t>
  </si>
  <si>
    <t>2. Замена котла ДКВР-10/13 на котельной № 11</t>
  </si>
  <si>
    <t>1. Капитальный ремонт системы ГВС с заменой бака - аккумулятора №2 на котельной № 11</t>
  </si>
  <si>
    <t>III. Объекты системы водоснабжения</t>
  </si>
  <si>
    <t xml:space="preserve">1. Капитальный ремонт насосной станции "Невская" с применением частотного регулирования </t>
  </si>
  <si>
    <t>2800 (собств. ср-ва)</t>
  </si>
  <si>
    <t>IV. Объекты системы водоотведения и очистки сточных вод</t>
  </si>
  <si>
    <t>V. Благоустройство</t>
  </si>
  <si>
    <t>1. Реконструкция светофорных постов</t>
  </si>
  <si>
    <t>VI. Прочие мероприятия</t>
  </si>
  <si>
    <t xml:space="preserve">Примечание - мероприятия по реконструкции объектов жилищного фонда будут включены в отдельную программу, источником финансирования которой будет полата за найм жилого помещения. </t>
  </si>
  <si>
    <t>5. Завершение строительства 4-й магистрали в мкр. Аэродром (проектирование и строительные работы)</t>
  </si>
  <si>
    <t>Бюджет ГМР</t>
  </si>
  <si>
    <t>1. Главный канализационный коллектор № 1. Реконструкция сети главного колектора № 1 (участок от колодца № 36 до колодца № 67)</t>
  </si>
  <si>
    <t>5. Капитальный ремонт ходового пути первого вторичного отстойника</t>
  </si>
  <si>
    <t>переходящий контракт на проектные работы (1000 тыс.руб.)</t>
  </si>
  <si>
    <t>4. Капитальный ремонт осадкоуплотнителя</t>
  </si>
  <si>
    <t>10. Окончание строительства и сдача в эксплуатацию ФОК "Мариенбург" (в т.ч. проектные работы)</t>
  </si>
  <si>
    <t>8. Благоустройство Ленинского сквера (мощение дорожек, ремонт подпорной стенки)</t>
  </si>
  <si>
    <t>9. Реконструкция сквера "Юность" (ПИР)</t>
  </si>
  <si>
    <t>3. Реализация областной программы "Развитие и реконструкция систем водоснабжения и водоотведения городов "Северная инициатива". Краткосрочная инвестиционная программа</t>
  </si>
  <si>
    <t>11. Строительство ФОК на ул.Кныша (в.т.ч. изыскательские работы)</t>
  </si>
  <si>
    <t>2. Корректировка проекта ливневых очистных  сооружений мкр. "Аэродром"</t>
  </si>
  <si>
    <t>3. Капитальный ремонт тротуаров:пр. 25 Октября (левая сторона), ул.Киргетова, ул. Зверевой (от д.№13 до дальнего Аэродрома)</t>
  </si>
  <si>
    <t>6. Ремонт дорог с щебеночным покрытием: пер.Восточный, ул. Уральская, ул.Молодежная</t>
  </si>
  <si>
    <t>УТВЕРЖДЕНА</t>
  </si>
  <si>
    <t>Решением Совета депутатов</t>
  </si>
  <si>
    <t xml:space="preserve">МО "Город Гатчина" </t>
  </si>
  <si>
    <t>Приложение 6</t>
  </si>
  <si>
    <t>"О бюджете МО "Город Гатчина" на 2007 год"</t>
  </si>
  <si>
    <t>12. Капитальный ремонт подпорной стенки вдоль ул.Чкалова</t>
  </si>
  <si>
    <t>2. Благоустройство дворовых территорий:пр 25 Октября 65; ул.Куприна 44,48, ул. 120 Дивизии 5б; Киргетова 15 ( в т.ч. проектные работы)</t>
  </si>
  <si>
    <t>1. Реконструкция кинотеатра "Победа", г.Гатчина, пр. 25 Октября, д.5 (приобретение и монтаж оборудования для кинотехнологического переоснащения)</t>
  </si>
  <si>
    <t>3. Капитальный ремонт системы водоснабжения и канализации Центра творчества юных</t>
  </si>
  <si>
    <t xml:space="preserve">11. Капитальный ремонт парапета по пр. 25 Октября </t>
  </si>
  <si>
    <t>2. Капитальный ремонт Дома культуры, включая проектные работы</t>
  </si>
  <si>
    <t>Адресная инвестиционная программа за счет средств бюджета МО "Город Гатчина"</t>
  </si>
  <si>
    <t>3. Подключение муниципальных жилых домов к водопроводу и канализации по ул.Кустова</t>
  </si>
  <si>
    <t>5. Изменение организации движения с возможностью кругового движения на перекрестках:ул.Зверевой и Слепнева;ул.Рощинская и ул.Чехова</t>
  </si>
  <si>
    <t>6. Градостроительное формирование магистральной дороги Помзоны №1</t>
  </si>
  <si>
    <t xml:space="preserve">10. Проектные работы и строительство общественной автостоянки ул.Красная, д.18 - 20 </t>
  </si>
  <si>
    <t>7. Устройство металлического ограждения по пр. 25 Октября, мкр.Аэродром</t>
  </si>
  <si>
    <t xml:space="preserve">1. Монтаж системы диспетчерского контроля за работой лифтов в микрорайоне «Аэродром» </t>
  </si>
  <si>
    <t>13. Строительство водопровода к жилым домам по Варшавской линии 46 км, в т.ч. проектные работы</t>
  </si>
  <si>
    <t>5. Капитальный ремонт вестибюля библиотеки №2</t>
  </si>
  <si>
    <t>6. Капитальный ремонт фасада библиотеки филиала № 2</t>
  </si>
  <si>
    <t>7. Капитальный ремонт кровли школы бального танца "Олимпия"</t>
  </si>
  <si>
    <t>8. Капитальный ремонт электроосвещения в детской библиотеке</t>
  </si>
  <si>
    <t>9. Капитальный ремонт системы отопления Центральной Городской Библиотеки им. А.И. Куприна (1 этаж)</t>
  </si>
  <si>
    <t>12. Капитальный ремонт УСЗ "Маяк", в т.ч. обследование несущих конструкций</t>
  </si>
  <si>
    <t>13. Капитальный ремонт шахматного клуба "Дебют"</t>
  </si>
  <si>
    <t>14. Программа "Жилье для молодежи"</t>
  </si>
  <si>
    <t>15. Разработка проекта планировки и застройки Западного строительного района г. Гатчины (бывшая территория "Аэродрома")</t>
  </si>
  <si>
    <t>16. Консервация паматника  архитектуры "Обелиск Коннетабль", включая проектные работы</t>
  </si>
  <si>
    <t>17. Капитальный ремонт здания городского архива</t>
  </si>
  <si>
    <t>18. Благоустройство кладбища "Пижма"  (отсыпка дорог)</t>
  </si>
  <si>
    <t>2. Капитальный ремонт и реконструкция дорог общего пользования: ул.Киевская от пл.Коннетабля до Екатеринвердерских ворот; ул. 7 Армии от пр.25 Октября до ул.Чехова; ул.Чехова от ул.Рощинской до ул.7 Армии и от ул.Соборной до ул.Леонова; пр.25 Октября от ул.Чкалова до Въезда; ул.Солодухина, ул.Станционная; ул.Володарского от ул. 7-й Армии до Инженерного переулка; ул.Горького; Госпитальный переулок; ул. 120 Гатчинской Дивизии; Корпиковское шоссе</t>
  </si>
  <si>
    <t>Переходящий объект</t>
  </si>
  <si>
    <t>4. Капитальный ремонт фасада и крыльца здания Центра творчества юных</t>
  </si>
  <si>
    <t>4. Капитальный ремонт тротуара ул. Достоевского от ул.Горького до ул.Володарского</t>
  </si>
  <si>
    <t>19. Реконструкция паталого-анатомического корпуса ЦРКБ в г. Гатчине</t>
  </si>
  <si>
    <t xml:space="preserve">от 23 мая 2007г. № 38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</si>
</sst>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"/>
    <numFmt numFmtId="174" formatCode="#,##0.000"/>
    <numFmt numFmtId="175" formatCode="0.0"/>
    <numFmt numFmtId="176" formatCode="0.000"/>
    <numFmt numFmtId="177" formatCode="0.0000"/>
  </numFmts>
  <fonts count="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 vertical="justify" wrapText="1"/>
    </xf>
    <xf numFmtId="0" fontId="2" fillId="0" borderId="1" xfId="0" applyFont="1" applyFill="1" applyBorder="1" applyAlignment="1">
      <alignment horizontal="right" vertical="justify" wrapText="1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Fill="1" applyBorder="1" applyAlignment="1">
      <alignment horizontal="right" vertical="justify" wrapText="1"/>
    </xf>
    <xf numFmtId="0" fontId="2" fillId="0" borderId="1" xfId="0" applyFont="1" applyFill="1" applyBorder="1" applyAlignment="1">
      <alignment horizontal="right" vertical="justify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justify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justify" wrapText="1"/>
    </xf>
    <xf numFmtId="3" fontId="3" fillId="0" borderId="1" xfId="0" applyNumberFormat="1" applyFont="1" applyFill="1" applyBorder="1" applyAlignment="1">
      <alignment horizontal="right" vertical="justify" wrapText="1"/>
    </xf>
    <xf numFmtId="0" fontId="3" fillId="0" borderId="1" xfId="0" applyNumberFormat="1" applyFont="1" applyBorder="1" applyAlignment="1">
      <alignment horizontal="right" vertical="justify" wrapText="1"/>
    </xf>
    <xf numFmtId="0" fontId="5" fillId="0" borderId="1" xfId="0" applyFont="1" applyFill="1" applyBorder="1" applyAlignment="1">
      <alignment horizontal="right" vertical="justify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justify" wrapText="1"/>
    </xf>
    <xf numFmtId="0" fontId="5" fillId="0" borderId="1" xfId="0" applyFont="1" applyFill="1" applyBorder="1" applyAlignment="1">
      <alignment horizontal="center" vertical="justify" wrapText="1"/>
    </xf>
    <xf numFmtId="0" fontId="5" fillId="0" borderId="0" xfId="0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justify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justify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justify" wrapText="1"/>
    </xf>
    <xf numFmtId="0" fontId="5" fillId="0" borderId="2" xfId="0" applyFont="1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justify" wrapText="1"/>
    </xf>
    <xf numFmtId="49" fontId="2" fillId="0" borderId="4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justify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justify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justify" wrapText="1"/>
    </xf>
    <xf numFmtId="0" fontId="3" fillId="0" borderId="1" xfId="0" applyNumberFormat="1" applyFont="1" applyFill="1" applyBorder="1" applyAlignment="1">
      <alignment horizontal="right" vertical="justify" wrapText="1"/>
    </xf>
    <xf numFmtId="0" fontId="3" fillId="0" borderId="0" xfId="0" applyFont="1" applyFill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justify" wrapText="1"/>
    </xf>
    <xf numFmtId="0" fontId="3" fillId="0" borderId="2" xfId="0" applyFont="1" applyFill="1" applyBorder="1" applyAlignment="1">
      <alignment horizontal="right" vertical="justify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justify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justify" wrapText="1"/>
    </xf>
    <xf numFmtId="0" fontId="4" fillId="0" borderId="9" xfId="0" applyFont="1" applyFill="1" applyBorder="1" applyAlignment="1">
      <alignment horizontal="right" vertical="justify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justify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justify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justify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zoomScale="90" zoomScaleNormal="90" zoomScaleSheetLayoutView="100" workbookViewId="0" topLeftCell="A1">
      <selection activeCell="G6" sqref="G6"/>
    </sheetView>
  </sheetViews>
  <sheetFormatPr defaultColWidth="9.140625" defaultRowHeight="12.75"/>
  <cols>
    <col min="1" max="1" width="46.57421875" style="15" customWidth="1"/>
    <col min="2" max="2" width="9.140625" style="15" customWidth="1"/>
    <col min="3" max="3" width="7.8515625" style="15" customWidth="1"/>
    <col min="4" max="5" width="9.140625" style="15" customWidth="1"/>
    <col min="6" max="6" width="8.28125" style="15" customWidth="1"/>
    <col min="7" max="7" width="9.28125" style="15" customWidth="1"/>
    <col min="8" max="8" width="8.8515625" style="15" customWidth="1"/>
    <col min="9" max="9" width="13.00390625" style="15" customWidth="1"/>
    <col min="10" max="10" width="17.140625" style="15" customWidth="1"/>
    <col min="11" max="16384" width="9.140625" style="15" customWidth="1"/>
  </cols>
  <sheetData>
    <row r="1" spans="7:10" s="17" customFormat="1" ht="15">
      <c r="G1" s="70" t="s">
        <v>54</v>
      </c>
      <c r="H1" s="72"/>
      <c r="I1" s="72"/>
      <c r="J1" s="72"/>
    </row>
    <row r="2" spans="7:10" s="17" customFormat="1" ht="15">
      <c r="G2" s="70" t="s">
        <v>55</v>
      </c>
      <c r="H2" s="72"/>
      <c r="I2" s="72"/>
      <c r="J2" s="72"/>
    </row>
    <row r="3" spans="7:10" s="17" customFormat="1" ht="15">
      <c r="G3" s="70" t="s">
        <v>56</v>
      </c>
      <c r="H3" s="72"/>
      <c r="I3" s="72"/>
      <c r="J3" s="72"/>
    </row>
    <row r="4" spans="7:10" s="17" customFormat="1" ht="15">
      <c r="G4" s="70" t="s">
        <v>58</v>
      </c>
      <c r="H4" s="72"/>
      <c r="I4" s="72"/>
      <c r="J4" s="72"/>
    </row>
    <row r="5" spans="7:10" s="17" customFormat="1" ht="15">
      <c r="G5" s="70" t="s">
        <v>90</v>
      </c>
      <c r="H5" s="72"/>
      <c r="I5" s="72"/>
      <c r="J5" s="72"/>
    </row>
    <row r="6" spans="7:10" s="17" customFormat="1" ht="15">
      <c r="G6" s="62" t="s">
        <v>57</v>
      </c>
      <c r="H6" s="62"/>
      <c r="I6" s="62"/>
      <c r="J6" s="62"/>
    </row>
    <row r="7" spans="1:10" s="17" customFormat="1" ht="15">
      <c r="A7" s="102" t="s">
        <v>65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17" customFormat="1" ht="15">
      <c r="A8" s="102" t="s">
        <v>13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s="17" customFormat="1" ht="15">
      <c r="A9" s="70"/>
      <c r="B9" s="62"/>
      <c r="C9" s="62"/>
      <c r="D9" s="62"/>
      <c r="E9" s="62"/>
      <c r="F9" s="62"/>
      <c r="G9" s="62"/>
      <c r="H9" s="62"/>
      <c r="I9" s="62"/>
      <c r="J9" s="62"/>
    </row>
    <row r="10" spans="1:10" s="17" customFormat="1" ht="15" customHeight="1">
      <c r="A10" s="103" t="s">
        <v>0</v>
      </c>
      <c r="B10" s="105" t="s">
        <v>1</v>
      </c>
      <c r="C10" s="105" t="s">
        <v>14</v>
      </c>
      <c r="D10" s="105"/>
      <c r="E10" s="105"/>
      <c r="F10" s="105"/>
      <c r="G10" s="105"/>
      <c r="H10" s="105"/>
      <c r="I10" s="105" t="s">
        <v>24</v>
      </c>
      <c r="J10" s="105" t="s">
        <v>2</v>
      </c>
    </row>
    <row r="11" spans="1:10" s="17" customFormat="1" ht="15" customHeight="1">
      <c r="A11" s="103"/>
      <c r="B11" s="105"/>
      <c r="C11" s="105" t="s">
        <v>3</v>
      </c>
      <c r="D11" s="105" t="s">
        <v>4</v>
      </c>
      <c r="E11" s="105" t="s">
        <v>5</v>
      </c>
      <c r="F11" s="106" t="s">
        <v>41</v>
      </c>
      <c r="G11" s="106" t="s">
        <v>6</v>
      </c>
      <c r="H11" s="105" t="s">
        <v>7</v>
      </c>
      <c r="I11" s="105"/>
      <c r="J11" s="105"/>
    </row>
    <row r="12" spans="1:10" s="17" customFormat="1" ht="48" customHeight="1">
      <c r="A12" s="104"/>
      <c r="B12" s="106"/>
      <c r="C12" s="106"/>
      <c r="D12" s="106"/>
      <c r="E12" s="106"/>
      <c r="F12" s="110"/>
      <c r="G12" s="110"/>
      <c r="H12" s="106"/>
      <c r="I12" s="106"/>
      <c r="J12" s="106"/>
    </row>
    <row r="13" spans="1:10" s="17" customFormat="1" ht="18" customHeight="1">
      <c r="A13" s="71">
        <v>1</v>
      </c>
      <c r="B13" s="59">
        <v>2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</row>
    <row r="14" spans="1:10" s="17" customFormat="1" ht="16.5" thickBot="1">
      <c r="A14" s="111" t="s">
        <v>8</v>
      </c>
      <c r="B14" s="112"/>
      <c r="C14" s="112"/>
      <c r="D14" s="112"/>
      <c r="E14" s="112"/>
      <c r="F14" s="112"/>
      <c r="G14" s="112"/>
      <c r="H14" s="112"/>
      <c r="I14" s="112"/>
      <c r="J14" s="113"/>
    </row>
    <row r="15" spans="1:10" s="17" customFormat="1" ht="72.75" customHeight="1">
      <c r="A15" s="50" t="s">
        <v>61</v>
      </c>
      <c r="B15" s="51" t="s">
        <v>16</v>
      </c>
      <c r="C15" s="58">
        <f aca="true" t="shared" si="0" ref="C15:C33">SUM(D15:G15,H15)</f>
        <v>2753.7200000000003</v>
      </c>
      <c r="D15" s="58"/>
      <c r="E15" s="58"/>
      <c r="F15" s="58">
        <v>2000</v>
      </c>
      <c r="G15" s="58">
        <v>753.72</v>
      </c>
      <c r="H15" s="58"/>
      <c r="I15" s="58"/>
      <c r="J15" s="51" t="s">
        <v>21</v>
      </c>
    </row>
    <row r="16" spans="1:10" s="17" customFormat="1" ht="58.5" customHeight="1">
      <c r="A16" s="7" t="s">
        <v>64</v>
      </c>
      <c r="B16" s="3">
        <v>2007</v>
      </c>
      <c r="C16" s="10">
        <f t="shared" si="0"/>
        <v>1578</v>
      </c>
      <c r="D16" s="10"/>
      <c r="E16" s="10"/>
      <c r="F16" s="10"/>
      <c r="G16" s="18">
        <v>1500</v>
      </c>
      <c r="H16" s="10">
        <v>78</v>
      </c>
      <c r="I16" s="10"/>
      <c r="J16" s="3" t="s">
        <v>25</v>
      </c>
    </row>
    <row r="17" spans="1:10" s="17" customFormat="1" ht="59.25" customHeight="1">
      <c r="A17" s="7" t="s">
        <v>62</v>
      </c>
      <c r="B17" s="3">
        <v>2007</v>
      </c>
      <c r="C17" s="10">
        <f t="shared" si="0"/>
        <v>40</v>
      </c>
      <c r="D17" s="10"/>
      <c r="E17" s="10"/>
      <c r="F17" s="10"/>
      <c r="G17" s="10">
        <v>40</v>
      </c>
      <c r="H17" s="10"/>
      <c r="I17" s="10"/>
      <c r="J17" s="3" t="s">
        <v>25</v>
      </c>
    </row>
    <row r="18" spans="1:10" s="17" customFormat="1" ht="57" customHeight="1">
      <c r="A18" s="7" t="s">
        <v>87</v>
      </c>
      <c r="B18" s="3">
        <v>2007</v>
      </c>
      <c r="C18" s="10">
        <f t="shared" si="0"/>
        <v>1000</v>
      </c>
      <c r="D18" s="10"/>
      <c r="E18" s="10"/>
      <c r="F18" s="10"/>
      <c r="G18" s="10">
        <v>1000</v>
      </c>
      <c r="H18" s="10"/>
      <c r="I18" s="10"/>
      <c r="J18" s="3" t="s">
        <v>25</v>
      </c>
    </row>
    <row r="19" spans="1:10" s="17" customFormat="1" ht="55.5" customHeight="1">
      <c r="A19" s="7" t="s">
        <v>73</v>
      </c>
      <c r="B19" s="3">
        <v>2007</v>
      </c>
      <c r="C19" s="10">
        <f t="shared" si="0"/>
        <v>79</v>
      </c>
      <c r="D19" s="10"/>
      <c r="E19" s="10"/>
      <c r="F19" s="10"/>
      <c r="G19" s="10">
        <v>79</v>
      </c>
      <c r="H19" s="10"/>
      <c r="I19" s="10"/>
      <c r="J19" s="3" t="s">
        <v>25</v>
      </c>
    </row>
    <row r="20" spans="1:10" s="17" customFormat="1" ht="56.25" customHeight="1">
      <c r="A20" s="7" t="s">
        <v>74</v>
      </c>
      <c r="B20" s="3">
        <v>2007</v>
      </c>
      <c r="C20" s="10">
        <f t="shared" si="0"/>
        <v>165.6</v>
      </c>
      <c r="D20" s="10"/>
      <c r="E20" s="10"/>
      <c r="F20" s="10"/>
      <c r="G20" s="10">
        <v>165.6</v>
      </c>
      <c r="H20" s="10"/>
      <c r="I20" s="10"/>
      <c r="J20" s="3" t="s">
        <v>25</v>
      </c>
    </row>
    <row r="21" spans="1:10" s="17" customFormat="1" ht="58.5" customHeight="1">
      <c r="A21" s="7" t="s">
        <v>75</v>
      </c>
      <c r="B21" s="3">
        <v>2007</v>
      </c>
      <c r="C21" s="10">
        <f t="shared" si="0"/>
        <v>199.9</v>
      </c>
      <c r="D21" s="10"/>
      <c r="E21" s="10"/>
      <c r="F21" s="10"/>
      <c r="G21" s="10">
        <v>199.9</v>
      </c>
      <c r="H21" s="10"/>
      <c r="I21" s="10"/>
      <c r="J21" s="3" t="s">
        <v>25</v>
      </c>
    </row>
    <row r="22" spans="1:10" s="17" customFormat="1" ht="58.5" customHeight="1">
      <c r="A22" s="7" t="s">
        <v>76</v>
      </c>
      <c r="B22" s="3">
        <v>2007</v>
      </c>
      <c r="C22" s="10">
        <f t="shared" si="0"/>
        <v>129</v>
      </c>
      <c r="D22" s="10"/>
      <c r="E22" s="10"/>
      <c r="F22" s="10"/>
      <c r="G22" s="10">
        <v>129</v>
      </c>
      <c r="H22" s="10"/>
      <c r="I22" s="10"/>
      <c r="J22" s="3" t="s">
        <v>25</v>
      </c>
    </row>
    <row r="23" spans="1:10" s="17" customFormat="1" ht="58.5" customHeight="1">
      <c r="A23" s="7" t="s">
        <v>77</v>
      </c>
      <c r="B23" s="3">
        <v>2007</v>
      </c>
      <c r="C23" s="10">
        <f t="shared" si="0"/>
        <v>59.6</v>
      </c>
      <c r="D23" s="10"/>
      <c r="E23" s="10"/>
      <c r="F23" s="10"/>
      <c r="G23" s="10">
        <v>59.6</v>
      </c>
      <c r="H23" s="10"/>
      <c r="I23" s="10"/>
      <c r="J23" s="3" t="s">
        <v>25</v>
      </c>
    </row>
    <row r="24" spans="1:10" s="17" customFormat="1" ht="76.5" customHeight="1">
      <c r="A24" s="7" t="s">
        <v>46</v>
      </c>
      <c r="B24" s="3" t="s">
        <v>18</v>
      </c>
      <c r="C24" s="10">
        <f t="shared" si="0"/>
        <v>1000</v>
      </c>
      <c r="D24" s="10"/>
      <c r="E24" s="10"/>
      <c r="F24" s="10"/>
      <c r="G24" s="10">
        <v>1000</v>
      </c>
      <c r="H24" s="10"/>
      <c r="I24" s="3" t="s">
        <v>44</v>
      </c>
      <c r="J24" s="3" t="s">
        <v>26</v>
      </c>
    </row>
    <row r="25" spans="1:10" s="17" customFormat="1" ht="41.25" customHeight="1">
      <c r="A25" s="7" t="s">
        <v>50</v>
      </c>
      <c r="B25" s="3">
        <v>2007</v>
      </c>
      <c r="C25" s="10">
        <f t="shared" si="0"/>
        <v>20000</v>
      </c>
      <c r="D25" s="10"/>
      <c r="E25" s="10"/>
      <c r="F25" s="10">
        <v>5000</v>
      </c>
      <c r="G25" s="10">
        <v>15000</v>
      </c>
      <c r="H25" s="10"/>
      <c r="I25" s="3"/>
      <c r="J25" s="3" t="s">
        <v>26</v>
      </c>
    </row>
    <row r="26" spans="1:10" s="17" customFormat="1" ht="65.25" customHeight="1">
      <c r="A26" s="7" t="s">
        <v>78</v>
      </c>
      <c r="B26" s="3">
        <v>2007</v>
      </c>
      <c r="C26" s="10">
        <f t="shared" si="0"/>
        <v>1040</v>
      </c>
      <c r="D26" s="10"/>
      <c r="E26" s="10"/>
      <c r="F26" s="10"/>
      <c r="G26" s="10">
        <v>1040</v>
      </c>
      <c r="H26" s="10"/>
      <c r="I26" s="10"/>
      <c r="J26" s="3" t="s">
        <v>23</v>
      </c>
    </row>
    <row r="27" spans="1:10" s="17" customFormat="1" ht="65.25" customHeight="1">
      <c r="A27" s="7" t="s">
        <v>79</v>
      </c>
      <c r="B27" s="3">
        <v>2007</v>
      </c>
      <c r="C27" s="10">
        <f t="shared" si="0"/>
        <v>300</v>
      </c>
      <c r="D27" s="10"/>
      <c r="E27" s="10"/>
      <c r="F27" s="10"/>
      <c r="G27" s="10">
        <v>300</v>
      </c>
      <c r="H27" s="10"/>
      <c r="I27" s="10"/>
      <c r="J27" s="3" t="s">
        <v>23</v>
      </c>
    </row>
    <row r="28" spans="1:10" s="17" customFormat="1" ht="46.5" customHeight="1">
      <c r="A28" s="7" t="s">
        <v>80</v>
      </c>
      <c r="B28" s="3">
        <v>2007</v>
      </c>
      <c r="C28" s="10">
        <f t="shared" si="0"/>
        <v>200</v>
      </c>
      <c r="D28" s="10"/>
      <c r="E28" s="10"/>
      <c r="F28" s="10"/>
      <c r="G28" s="10">
        <v>200</v>
      </c>
      <c r="H28" s="10"/>
      <c r="I28" s="10"/>
      <c r="J28" s="3" t="s">
        <v>26</v>
      </c>
    </row>
    <row r="29" spans="1:10" s="17" customFormat="1" ht="48.75" customHeight="1">
      <c r="A29" s="7" t="s">
        <v>81</v>
      </c>
      <c r="B29" s="3">
        <v>2007</v>
      </c>
      <c r="C29" s="10">
        <f t="shared" si="0"/>
        <v>7000</v>
      </c>
      <c r="D29" s="10"/>
      <c r="E29" s="10"/>
      <c r="F29" s="10"/>
      <c r="G29" s="10">
        <v>7000</v>
      </c>
      <c r="H29" s="10"/>
      <c r="I29" s="10"/>
      <c r="J29" s="3" t="s">
        <v>26</v>
      </c>
    </row>
    <row r="30" spans="1:10" s="17" customFormat="1" ht="43.5" customHeight="1">
      <c r="A30" s="7" t="s">
        <v>82</v>
      </c>
      <c r="B30" s="3">
        <v>2007</v>
      </c>
      <c r="C30" s="13">
        <f>SUM(D30:G30,H30)</f>
        <v>500</v>
      </c>
      <c r="D30" s="13"/>
      <c r="E30" s="13"/>
      <c r="F30" s="13"/>
      <c r="G30" s="13">
        <v>500</v>
      </c>
      <c r="H30" s="10"/>
      <c r="I30" s="10"/>
      <c r="J30" s="3" t="s">
        <v>26</v>
      </c>
    </row>
    <row r="31" spans="1:10" s="17" customFormat="1" ht="43.5" customHeight="1">
      <c r="A31" s="7" t="s">
        <v>83</v>
      </c>
      <c r="B31" s="3">
        <v>2007</v>
      </c>
      <c r="C31" s="13">
        <f>SUM(D31:G31,H31)</f>
        <v>500</v>
      </c>
      <c r="D31" s="13"/>
      <c r="E31" s="13"/>
      <c r="F31" s="13"/>
      <c r="G31" s="13">
        <v>500</v>
      </c>
      <c r="H31" s="10"/>
      <c r="I31" s="10"/>
      <c r="J31" s="3" t="s">
        <v>26</v>
      </c>
    </row>
    <row r="32" spans="1:10" s="16" customFormat="1" ht="34.5" customHeight="1">
      <c r="A32" s="7" t="s">
        <v>84</v>
      </c>
      <c r="B32" s="3">
        <v>2007</v>
      </c>
      <c r="C32" s="10">
        <f t="shared" si="0"/>
        <v>1000</v>
      </c>
      <c r="D32" s="10"/>
      <c r="E32" s="10"/>
      <c r="F32" s="10"/>
      <c r="G32" s="10">
        <v>1000</v>
      </c>
      <c r="H32" s="10"/>
      <c r="I32" s="10"/>
      <c r="J32" s="3" t="s">
        <v>20</v>
      </c>
    </row>
    <row r="33" spans="1:10" s="16" customFormat="1" ht="34.5" customHeight="1" thickBot="1">
      <c r="A33" s="100" t="s">
        <v>89</v>
      </c>
      <c r="B33" s="3" t="s">
        <v>17</v>
      </c>
      <c r="C33" s="10">
        <f t="shared" si="0"/>
        <v>5000</v>
      </c>
      <c r="D33" s="101"/>
      <c r="E33" s="101"/>
      <c r="F33" s="101">
        <v>5000</v>
      </c>
      <c r="G33" s="101"/>
      <c r="H33" s="101"/>
      <c r="I33" s="101"/>
      <c r="J33" s="3" t="s">
        <v>20</v>
      </c>
    </row>
    <row r="34" spans="1:10" s="64" customFormat="1" ht="22.5" customHeight="1" thickBot="1">
      <c r="A34" s="65" t="s">
        <v>9</v>
      </c>
      <c r="B34" s="73"/>
      <c r="C34" s="74">
        <f aca="true" t="shared" si="1" ref="C34:H34">SUM(C15:C33)</f>
        <v>42544.82</v>
      </c>
      <c r="D34" s="74">
        <f t="shared" si="1"/>
        <v>0</v>
      </c>
      <c r="E34" s="74">
        <f t="shared" si="1"/>
        <v>0</v>
      </c>
      <c r="F34" s="74">
        <f t="shared" si="1"/>
        <v>12000</v>
      </c>
      <c r="G34" s="74">
        <f t="shared" si="1"/>
        <v>30466.82</v>
      </c>
      <c r="H34" s="74">
        <f t="shared" si="1"/>
        <v>78</v>
      </c>
      <c r="I34" s="74"/>
      <c r="J34" s="63"/>
    </row>
    <row r="35" spans="1:10" s="17" customFormat="1" ht="16.5" thickBot="1">
      <c r="A35" s="111" t="s">
        <v>29</v>
      </c>
      <c r="B35" s="112"/>
      <c r="C35" s="112"/>
      <c r="D35" s="112"/>
      <c r="E35" s="112"/>
      <c r="F35" s="112"/>
      <c r="G35" s="112"/>
      <c r="H35" s="112"/>
      <c r="I35" s="112"/>
      <c r="J35" s="113"/>
    </row>
    <row r="36" spans="1:10" s="17" customFormat="1" ht="30">
      <c r="A36" s="50" t="s">
        <v>31</v>
      </c>
      <c r="B36" s="3">
        <v>2007</v>
      </c>
      <c r="C36" s="52">
        <f>SUM(D36:G36,H36)</f>
        <v>6000</v>
      </c>
      <c r="D36" s="68"/>
      <c r="E36" s="68"/>
      <c r="F36" s="68"/>
      <c r="G36" s="58">
        <v>6000</v>
      </c>
      <c r="H36" s="75"/>
      <c r="I36" s="75"/>
      <c r="J36" s="76" t="s">
        <v>15</v>
      </c>
    </row>
    <row r="37" spans="1:10" s="17" customFormat="1" ht="36.75" customHeight="1" thickBot="1">
      <c r="A37" s="77" t="s">
        <v>30</v>
      </c>
      <c r="B37" s="3">
        <v>2007</v>
      </c>
      <c r="C37" s="28">
        <f>SUM(D37:G37,H37)</f>
        <v>3000</v>
      </c>
      <c r="D37" s="78"/>
      <c r="E37" s="78"/>
      <c r="F37" s="60"/>
      <c r="G37" s="54">
        <v>3000</v>
      </c>
      <c r="H37" s="79"/>
      <c r="I37" s="79"/>
      <c r="J37" s="40" t="s">
        <v>15</v>
      </c>
    </row>
    <row r="38" spans="1:10" s="17" customFormat="1" ht="24" customHeight="1" thickBot="1">
      <c r="A38" s="65" t="s">
        <v>9</v>
      </c>
      <c r="B38" s="96"/>
      <c r="C38" s="47">
        <f>SUM(C36:C37)</f>
        <v>9000</v>
      </c>
      <c r="D38" s="92">
        <f>SUM(D36:D37)</f>
        <v>0</v>
      </c>
      <c r="E38" s="93">
        <f>SUM(E36:E37)</f>
        <v>0</v>
      </c>
      <c r="F38" s="47"/>
      <c r="G38" s="47">
        <f>SUM(G36:G37)</f>
        <v>9000</v>
      </c>
      <c r="H38" s="97"/>
      <c r="I38" s="98"/>
      <c r="J38" s="97"/>
    </row>
    <row r="39" spans="1:10" s="17" customFormat="1" ht="15.75" customHeight="1" thickBot="1">
      <c r="A39" s="114" t="s">
        <v>32</v>
      </c>
      <c r="B39" s="115"/>
      <c r="C39" s="115"/>
      <c r="D39" s="115"/>
      <c r="E39" s="115"/>
      <c r="F39" s="115"/>
      <c r="G39" s="115"/>
      <c r="H39" s="115"/>
      <c r="I39" s="115"/>
      <c r="J39" s="116"/>
    </row>
    <row r="40" spans="1:10" s="17" customFormat="1" ht="54" customHeight="1" thickBot="1">
      <c r="A40" s="77" t="s">
        <v>33</v>
      </c>
      <c r="B40" s="80"/>
      <c r="C40" s="81">
        <f>SUM(D40:G40,H40)</f>
        <v>9500</v>
      </c>
      <c r="D40" s="81"/>
      <c r="E40" s="81"/>
      <c r="F40" s="81"/>
      <c r="G40" s="81">
        <v>6700</v>
      </c>
      <c r="H40" s="81">
        <v>2800</v>
      </c>
      <c r="I40" s="82" t="s">
        <v>34</v>
      </c>
      <c r="J40" s="83" t="s">
        <v>10</v>
      </c>
    </row>
    <row r="41" spans="1:10" s="17" customFormat="1" ht="19.5" customHeight="1" thickBot="1">
      <c r="A41" s="65" t="s">
        <v>9</v>
      </c>
      <c r="B41" s="66"/>
      <c r="C41" s="84">
        <f aca="true" t="shared" si="2" ref="C41:H41">SUM(C40)</f>
        <v>9500</v>
      </c>
      <c r="D41" s="84">
        <f t="shared" si="2"/>
        <v>0</v>
      </c>
      <c r="E41" s="84">
        <f t="shared" si="2"/>
        <v>0</v>
      </c>
      <c r="F41" s="84"/>
      <c r="G41" s="84">
        <f t="shared" si="2"/>
        <v>6700</v>
      </c>
      <c r="H41" s="84">
        <f t="shared" si="2"/>
        <v>2800</v>
      </c>
      <c r="I41" s="85"/>
      <c r="J41" s="67"/>
    </row>
    <row r="42" spans="1:10" s="17" customFormat="1" ht="19.5" customHeight="1" thickBot="1">
      <c r="A42" s="114" t="s">
        <v>35</v>
      </c>
      <c r="B42" s="115"/>
      <c r="C42" s="115"/>
      <c r="D42" s="115"/>
      <c r="E42" s="115"/>
      <c r="F42" s="115"/>
      <c r="G42" s="115"/>
      <c r="H42" s="115"/>
      <c r="I42" s="115"/>
      <c r="J42" s="116"/>
    </row>
    <row r="43" spans="1:10" s="17" customFormat="1" ht="63" customHeight="1">
      <c r="A43" s="50" t="s">
        <v>42</v>
      </c>
      <c r="B43" s="51" t="s">
        <v>19</v>
      </c>
      <c r="C43" s="52">
        <f>SUM(D43:H43)</f>
        <v>216220</v>
      </c>
      <c r="D43" s="52">
        <v>80000</v>
      </c>
      <c r="E43" s="52">
        <v>54500</v>
      </c>
      <c r="F43" s="52">
        <v>3500</v>
      </c>
      <c r="G43" s="52">
        <v>2600</v>
      </c>
      <c r="H43" s="52">
        <v>75620</v>
      </c>
      <c r="I43" s="51"/>
      <c r="J43" s="51" t="s">
        <v>26</v>
      </c>
    </row>
    <row r="44" spans="1:10" s="17" customFormat="1" ht="50.25" customHeight="1">
      <c r="A44" s="7" t="s">
        <v>51</v>
      </c>
      <c r="B44" s="3">
        <v>2007</v>
      </c>
      <c r="C44" s="18">
        <f>SUM(D44:G44,H44)</f>
        <v>4000</v>
      </c>
      <c r="D44" s="10"/>
      <c r="E44" s="10"/>
      <c r="F44" s="10"/>
      <c r="G44" s="10">
        <v>4000</v>
      </c>
      <c r="H44" s="13"/>
      <c r="I44" s="20"/>
      <c r="J44" s="3" t="s">
        <v>26</v>
      </c>
    </row>
    <row r="45" spans="1:10" s="17" customFormat="1" ht="96" customHeight="1">
      <c r="A45" s="7" t="s">
        <v>49</v>
      </c>
      <c r="B45" s="3" t="s">
        <v>17</v>
      </c>
      <c r="C45" s="18">
        <f>SUM(D45:G45,H45)</f>
        <v>7000</v>
      </c>
      <c r="D45" s="10"/>
      <c r="E45" s="10"/>
      <c r="F45" s="10">
        <v>7000</v>
      </c>
      <c r="G45" s="10"/>
      <c r="H45" s="13"/>
      <c r="I45" s="20"/>
      <c r="J45" s="3" t="s">
        <v>10</v>
      </c>
    </row>
    <row r="46" spans="1:10" s="27" customFormat="1" ht="35.25" customHeight="1">
      <c r="A46" s="7" t="s">
        <v>45</v>
      </c>
      <c r="B46" s="24">
        <v>2007</v>
      </c>
      <c r="C46" s="18">
        <f>SUM(D46:G46,H46)</f>
        <v>415</v>
      </c>
      <c r="D46" s="10"/>
      <c r="E46" s="10"/>
      <c r="F46" s="10">
        <v>415</v>
      </c>
      <c r="G46" s="25"/>
      <c r="H46" s="25"/>
      <c r="I46" s="26"/>
      <c r="J46" s="24" t="s">
        <v>10</v>
      </c>
    </row>
    <row r="47" spans="1:10" s="27" customFormat="1" ht="35.25" customHeight="1" thickBot="1">
      <c r="A47" s="42" t="s">
        <v>43</v>
      </c>
      <c r="B47" s="43">
        <v>2007</v>
      </c>
      <c r="C47" s="28">
        <f>SUM(D47:G47,H47)</f>
        <v>400</v>
      </c>
      <c r="D47" s="54"/>
      <c r="E47" s="54"/>
      <c r="F47" s="54">
        <v>400</v>
      </c>
      <c r="G47" s="44"/>
      <c r="H47" s="44"/>
      <c r="I47" s="45"/>
      <c r="J47" s="43" t="s">
        <v>10</v>
      </c>
    </row>
    <row r="48" spans="1:10" s="17" customFormat="1" ht="20.25" customHeight="1" thickBot="1">
      <c r="A48" s="65" t="s">
        <v>9</v>
      </c>
      <c r="B48" s="46"/>
      <c r="C48" s="47">
        <f>SUM(C43:C47)</f>
        <v>228035</v>
      </c>
      <c r="D48" s="47">
        <f>SUM(D43:D47)</f>
        <v>80000</v>
      </c>
      <c r="E48" s="47">
        <f>SUM(E43:E47)</f>
        <v>54500</v>
      </c>
      <c r="F48" s="47">
        <f>SUM(F43:F47)</f>
        <v>11315</v>
      </c>
      <c r="G48" s="47">
        <f>SUM(G43:G47)</f>
        <v>6600</v>
      </c>
      <c r="H48" s="47">
        <f>SUM(H43:H45)</f>
        <v>75620</v>
      </c>
      <c r="I48" s="48"/>
      <c r="J48" s="49"/>
    </row>
    <row r="49" spans="1:10" s="17" customFormat="1" ht="20.25" customHeight="1" thickBot="1">
      <c r="A49" s="114" t="s">
        <v>36</v>
      </c>
      <c r="B49" s="115"/>
      <c r="C49" s="115"/>
      <c r="D49" s="115"/>
      <c r="E49" s="115"/>
      <c r="F49" s="115"/>
      <c r="G49" s="115"/>
      <c r="H49" s="115"/>
      <c r="I49" s="115"/>
      <c r="J49" s="116"/>
    </row>
    <row r="50" spans="1:10" s="17" customFormat="1" ht="44.25" customHeight="1">
      <c r="A50" s="50" t="s">
        <v>37</v>
      </c>
      <c r="B50" s="51">
        <v>2007</v>
      </c>
      <c r="C50" s="86">
        <f aca="true" t="shared" si="3" ref="C50:C62">SUM(D50:G50,H50)</f>
        <v>800</v>
      </c>
      <c r="D50" s="86"/>
      <c r="E50" s="86"/>
      <c r="F50" s="86"/>
      <c r="G50" s="86">
        <v>800</v>
      </c>
      <c r="H50" s="87"/>
      <c r="I50" s="88"/>
      <c r="J50" s="51" t="s">
        <v>26</v>
      </c>
    </row>
    <row r="51" spans="1:10" s="17" customFormat="1" ht="150.75" customHeight="1">
      <c r="A51" s="7" t="s">
        <v>85</v>
      </c>
      <c r="B51" s="3">
        <v>2007</v>
      </c>
      <c r="C51" s="23">
        <f>SUM(D51:G51,H51)</f>
        <v>46000</v>
      </c>
      <c r="D51" s="23"/>
      <c r="E51" s="23"/>
      <c r="F51" s="23">
        <v>3000</v>
      </c>
      <c r="G51" s="23">
        <v>43000</v>
      </c>
      <c r="H51" s="89"/>
      <c r="I51" s="90"/>
      <c r="J51" s="3" t="s">
        <v>26</v>
      </c>
    </row>
    <row r="52" spans="1:10" s="17" customFormat="1" ht="46.5" customHeight="1">
      <c r="A52" s="7" t="s">
        <v>52</v>
      </c>
      <c r="B52" s="3">
        <v>2007</v>
      </c>
      <c r="C52" s="23">
        <f t="shared" si="3"/>
        <v>2300</v>
      </c>
      <c r="D52" s="23"/>
      <c r="E52" s="23"/>
      <c r="F52" s="23"/>
      <c r="G52" s="23">
        <v>2300</v>
      </c>
      <c r="H52" s="89"/>
      <c r="I52" s="90"/>
      <c r="J52" s="3" t="s">
        <v>26</v>
      </c>
    </row>
    <row r="53" spans="1:10" s="17" customFormat="1" ht="46.5" customHeight="1">
      <c r="A53" s="99" t="s">
        <v>88</v>
      </c>
      <c r="B53" s="3">
        <v>2007</v>
      </c>
      <c r="C53" s="23">
        <f t="shared" si="3"/>
        <v>720</v>
      </c>
      <c r="D53" s="10"/>
      <c r="E53" s="10"/>
      <c r="F53" s="10"/>
      <c r="G53" s="10">
        <v>720</v>
      </c>
      <c r="H53" s="11"/>
      <c r="I53" s="8"/>
      <c r="J53" s="3" t="s">
        <v>26</v>
      </c>
    </row>
    <row r="54" spans="1:10" s="17" customFormat="1" ht="49.5" customHeight="1">
      <c r="A54" s="7" t="s">
        <v>40</v>
      </c>
      <c r="B54" s="5">
        <v>2007</v>
      </c>
      <c r="C54" s="21">
        <f t="shared" si="3"/>
        <v>5000</v>
      </c>
      <c r="D54" s="21"/>
      <c r="E54" s="21"/>
      <c r="F54" s="21"/>
      <c r="G54" s="21">
        <v>5000</v>
      </c>
      <c r="H54" s="21"/>
      <c r="I54" s="5"/>
      <c r="J54" s="5" t="s">
        <v>26</v>
      </c>
    </row>
    <row r="55" spans="1:10" s="17" customFormat="1" ht="45.75" customHeight="1">
      <c r="A55" s="7" t="s">
        <v>53</v>
      </c>
      <c r="B55" s="5">
        <v>2007</v>
      </c>
      <c r="C55" s="21">
        <f t="shared" si="3"/>
        <v>500</v>
      </c>
      <c r="D55" s="13"/>
      <c r="E55" s="13"/>
      <c r="F55" s="13"/>
      <c r="G55" s="13">
        <v>500</v>
      </c>
      <c r="H55" s="14"/>
      <c r="I55" s="6"/>
      <c r="J55" s="5" t="s">
        <v>26</v>
      </c>
    </row>
    <row r="56" spans="1:10" s="17" customFormat="1" ht="47.25" customHeight="1">
      <c r="A56" s="7" t="s">
        <v>70</v>
      </c>
      <c r="B56" s="5">
        <v>2007</v>
      </c>
      <c r="C56" s="21">
        <f t="shared" si="3"/>
        <v>600</v>
      </c>
      <c r="D56" s="13"/>
      <c r="E56" s="13"/>
      <c r="F56" s="13"/>
      <c r="G56" s="13">
        <v>600</v>
      </c>
      <c r="H56" s="14"/>
      <c r="I56" s="6"/>
      <c r="J56" s="5" t="s">
        <v>26</v>
      </c>
    </row>
    <row r="57" spans="1:10" s="17" customFormat="1" ht="45" customHeight="1">
      <c r="A57" s="7" t="s">
        <v>47</v>
      </c>
      <c r="B57" s="5">
        <v>2007</v>
      </c>
      <c r="C57" s="21">
        <f t="shared" si="3"/>
        <v>900</v>
      </c>
      <c r="D57" s="13"/>
      <c r="E57" s="13"/>
      <c r="F57" s="13"/>
      <c r="G57" s="13">
        <v>900</v>
      </c>
      <c r="H57" s="14"/>
      <c r="I57" s="6"/>
      <c r="J57" s="5" t="s">
        <v>26</v>
      </c>
    </row>
    <row r="58" spans="1:10" s="17" customFormat="1" ht="48.75" customHeight="1">
      <c r="A58" s="7" t="s">
        <v>48</v>
      </c>
      <c r="B58" s="5">
        <v>2007</v>
      </c>
      <c r="C58" s="21">
        <f t="shared" si="3"/>
        <v>800</v>
      </c>
      <c r="D58" s="13"/>
      <c r="E58" s="13"/>
      <c r="F58" s="13"/>
      <c r="G58" s="13">
        <v>800</v>
      </c>
      <c r="H58" s="14"/>
      <c r="I58" s="6"/>
      <c r="J58" s="5" t="s">
        <v>26</v>
      </c>
    </row>
    <row r="59" spans="1:10" s="17" customFormat="1" ht="47.25" customHeight="1">
      <c r="A59" s="7" t="s">
        <v>69</v>
      </c>
      <c r="B59" s="3">
        <v>2007</v>
      </c>
      <c r="C59" s="21">
        <f t="shared" si="3"/>
        <v>500</v>
      </c>
      <c r="D59" s="13"/>
      <c r="E59" s="13"/>
      <c r="F59" s="13"/>
      <c r="G59" s="13">
        <v>500</v>
      </c>
      <c r="H59" s="14"/>
      <c r="I59" s="6"/>
      <c r="J59" s="40" t="s">
        <v>26</v>
      </c>
    </row>
    <row r="60" spans="1:10" s="17" customFormat="1" ht="45" customHeight="1">
      <c r="A60" s="7" t="s">
        <v>63</v>
      </c>
      <c r="B60" s="5">
        <v>2007</v>
      </c>
      <c r="C60" s="21">
        <f t="shared" si="3"/>
        <v>175</v>
      </c>
      <c r="D60" s="13"/>
      <c r="E60" s="13"/>
      <c r="F60" s="13"/>
      <c r="G60" s="13">
        <v>175</v>
      </c>
      <c r="H60" s="14"/>
      <c r="I60" s="6"/>
      <c r="J60" s="40" t="s">
        <v>26</v>
      </c>
    </row>
    <row r="61" spans="1:10" s="17" customFormat="1" ht="50.25" customHeight="1">
      <c r="A61" s="7" t="s">
        <v>59</v>
      </c>
      <c r="B61" s="5">
        <v>2007</v>
      </c>
      <c r="C61" s="21">
        <f t="shared" si="3"/>
        <v>400</v>
      </c>
      <c r="D61" s="13"/>
      <c r="E61" s="13"/>
      <c r="F61" s="13"/>
      <c r="G61" s="13">
        <v>400</v>
      </c>
      <c r="H61" s="14"/>
      <c r="I61" s="6"/>
      <c r="J61" s="40" t="s">
        <v>26</v>
      </c>
    </row>
    <row r="62" spans="1:10" s="17" customFormat="1" ht="50.25" customHeight="1" thickBot="1">
      <c r="A62" s="42" t="s">
        <v>72</v>
      </c>
      <c r="B62" s="40">
        <v>2007</v>
      </c>
      <c r="C62" s="41">
        <f t="shared" si="3"/>
        <v>205</v>
      </c>
      <c r="D62" s="69"/>
      <c r="E62" s="69"/>
      <c r="F62" s="69"/>
      <c r="G62" s="69">
        <v>205</v>
      </c>
      <c r="H62" s="91"/>
      <c r="I62" s="40" t="s">
        <v>86</v>
      </c>
      <c r="J62" s="40" t="s">
        <v>26</v>
      </c>
    </row>
    <row r="63" spans="1:10" s="17" customFormat="1" ht="25.5" customHeight="1" thickBot="1">
      <c r="A63" s="37" t="s">
        <v>9</v>
      </c>
      <c r="B63" s="94"/>
      <c r="C63" s="47">
        <f aca="true" t="shared" si="4" ref="C63:H63">SUM(C50:C62)</f>
        <v>58900</v>
      </c>
      <c r="D63" s="47">
        <f t="shared" si="4"/>
        <v>0</v>
      </c>
      <c r="E63" s="47">
        <f t="shared" si="4"/>
        <v>0</v>
      </c>
      <c r="F63" s="47">
        <f t="shared" si="4"/>
        <v>3000</v>
      </c>
      <c r="G63" s="47">
        <f t="shared" si="4"/>
        <v>55900</v>
      </c>
      <c r="H63" s="47">
        <f t="shared" si="4"/>
        <v>0</v>
      </c>
      <c r="I63" s="47"/>
      <c r="J63" s="95"/>
    </row>
    <row r="64" spans="1:10" s="17" customFormat="1" ht="25.5" customHeight="1" thickBot="1">
      <c r="A64" s="107" t="s">
        <v>38</v>
      </c>
      <c r="B64" s="108"/>
      <c r="C64" s="108"/>
      <c r="D64" s="108"/>
      <c r="E64" s="108"/>
      <c r="F64" s="108"/>
      <c r="G64" s="108"/>
      <c r="H64" s="108"/>
      <c r="I64" s="108"/>
      <c r="J64" s="109"/>
    </row>
    <row r="65" spans="1:10" s="16" customFormat="1" ht="38.25" customHeight="1">
      <c r="A65" s="50" t="s">
        <v>71</v>
      </c>
      <c r="B65" s="51">
        <v>2007</v>
      </c>
      <c r="C65" s="58">
        <f aca="true" t="shared" si="5" ref="C65:C70">SUM(D65:G65,H65)</f>
        <v>600</v>
      </c>
      <c r="D65" s="58"/>
      <c r="E65" s="58"/>
      <c r="F65" s="58"/>
      <c r="G65" s="52">
        <v>600</v>
      </c>
      <c r="H65" s="58"/>
      <c r="I65" s="58"/>
      <c r="J65" s="51" t="s">
        <v>22</v>
      </c>
    </row>
    <row r="66" spans="1:10" s="17" customFormat="1" ht="64.5" customHeight="1">
      <c r="A66" s="7" t="s">
        <v>60</v>
      </c>
      <c r="B66" s="3">
        <v>2007</v>
      </c>
      <c r="C66" s="10">
        <f t="shared" si="5"/>
        <v>2500</v>
      </c>
      <c r="D66" s="10"/>
      <c r="E66" s="10"/>
      <c r="F66" s="10"/>
      <c r="G66" s="61">
        <v>2500</v>
      </c>
      <c r="H66" s="10"/>
      <c r="I66" s="10"/>
      <c r="J66" s="3" t="s">
        <v>22</v>
      </c>
    </row>
    <row r="67" spans="1:10" s="17" customFormat="1" ht="42.75" customHeight="1">
      <c r="A67" s="2" t="s">
        <v>66</v>
      </c>
      <c r="B67" s="3">
        <v>2007</v>
      </c>
      <c r="C67" s="10">
        <f t="shared" si="5"/>
        <v>3000</v>
      </c>
      <c r="D67" s="10"/>
      <c r="E67" s="10"/>
      <c r="F67" s="10"/>
      <c r="G67" s="10">
        <v>3000</v>
      </c>
      <c r="H67" s="10"/>
      <c r="I67" s="3"/>
      <c r="J67" s="3" t="s">
        <v>26</v>
      </c>
    </row>
    <row r="68" spans="1:10" ht="60.75" customHeight="1">
      <c r="A68" s="19" t="s">
        <v>28</v>
      </c>
      <c r="B68" s="1">
        <v>2007</v>
      </c>
      <c r="C68" s="22">
        <f t="shared" si="5"/>
        <v>910</v>
      </c>
      <c r="D68" s="9"/>
      <c r="E68" s="9"/>
      <c r="F68" s="9"/>
      <c r="G68" s="22">
        <v>910</v>
      </c>
      <c r="H68" s="9"/>
      <c r="I68" s="9"/>
      <c r="J68" s="1" t="s">
        <v>27</v>
      </c>
    </row>
    <row r="69" spans="1:10" ht="60.75" customHeight="1">
      <c r="A69" s="19" t="s">
        <v>67</v>
      </c>
      <c r="B69" s="3">
        <v>2007</v>
      </c>
      <c r="C69" s="12">
        <f t="shared" si="5"/>
        <v>525</v>
      </c>
      <c r="D69" s="12"/>
      <c r="E69" s="12"/>
      <c r="F69" s="12"/>
      <c r="G69" s="12">
        <v>525</v>
      </c>
      <c r="H69" s="4"/>
      <c r="I69" s="4"/>
      <c r="J69" s="1" t="s">
        <v>26</v>
      </c>
    </row>
    <row r="70" spans="1:10" ht="47.25" customHeight="1" thickBot="1">
      <c r="A70" s="42" t="s">
        <v>68</v>
      </c>
      <c r="B70" s="57">
        <v>2007</v>
      </c>
      <c r="C70" s="69">
        <f t="shared" si="5"/>
        <v>100</v>
      </c>
      <c r="D70" s="69"/>
      <c r="E70" s="69"/>
      <c r="F70" s="69"/>
      <c r="G70" s="69">
        <v>100</v>
      </c>
      <c r="H70" s="40"/>
      <c r="I70" s="40"/>
      <c r="J70" s="57" t="s">
        <v>26</v>
      </c>
    </row>
    <row r="71" spans="1:10" ht="18" customHeight="1" thickBot="1">
      <c r="A71" s="37" t="s">
        <v>9</v>
      </c>
      <c r="B71" s="33"/>
      <c r="C71" s="29">
        <f>SUM(C65:C70)</f>
        <v>7635</v>
      </c>
      <c r="D71" s="29">
        <f>SUM(D65:D69)</f>
        <v>0</v>
      </c>
      <c r="E71" s="29">
        <f>SUM(E65:E69)</f>
        <v>0</v>
      </c>
      <c r="F71" s="29">
        <f>SUM(F65:F69)</f>
        <v>0</v>
      </c>
      <c r="G71" s="29">
        <f>SUM(G65:G70)</f>
        <v>7635</v>
      </c>
      <c r="H71" s="29">
        <f>SUM(H65:H69)</f>
        <v>0</v>
      </c>
      <c r="I71" s="34"/>
      <c r="J71" s="35"/>
    </row>
    <row r="72" spans="1:10" ht="15" customHeight="1" thickBot="1">
      <c r="A72" s="38" t="s">
        <v>11</v>
      </c>
      <c r="B72" s="30"/>
      <c r="C72" s="31">
        <f>SUM(C34,C38,C41,C48,C63,C71)</f>
        <v>355614.82</v>
      </c>
      <c r="D72" s="31">
        <f>SUM(D34,D38,D41,D48,D63,D71)</f>
        <v>80000</v>
      </c>
      <c r="E72" s="31">
        <f>SUM(E34,E38,E41,E48,E63,E71)</f>
        <v>54500</v>
      </c>
      <c r="F72" s="31">
        <f>F34+F38+F41+F48+F63+F71</f>
        <v>26315</v>
      </c>
      <c r="G72" s="31">
        <f>SUM(G34,G38,G41,G48,G63,G71)</f>
        <v>116301.82</v>
      </c>
      <c r="H72" s="31">
        <f>SUM(H34,H38,H41,H48,H63,H71)</f>
        <v>78498</v>
      </c>
      <c r="I72" s="53"/>
      <c r="J72" s="32"/>
    </row>
    <row r="73" spans="1:10" ht="15" customHeight="1">
      <c r="A73" s="36" t="s">
        <v>12</v>
      </c>
      <c r="B73" s="36"/>
      <c r="C73" s="36"/>
      <c r="D73" s="36"/>
      <c r="E73" s="36"/>
      <c r="F73" s="36"/>
      <c r="G73" s="36"/>
      <c r="H73" s="36"/>
      <c r="I73" s="36"/>
      <c r="J73" s="36"/>
    </row>
    <row r="74" ht="15" customHeight="1"/>
    <row r="75" s="56" customFormat="1" ht="11.25">
      <c r="A75" s="55" t="s">
        <v>39</v>
      </c>
    </row>
    <row r="206" spans="1:10" ht="15">
      <c r="A206" s="39"/>
      <c r="B206" s="39"/>
      <c r="C206" s="39"/>
      <c r="D206" s="39"/>
      <c r="E206" s="39"/>
      <c r="F206" s="39"/>
      <c r="G206" s="39"/>
      <c r="H206" s="39"/>
      <c r="I206" s="39"/>
      <c r="J206" s="39"/>
    </row>
    <row r="207" spans="1:10" ht="15">
      <c r="A207" s="39"/>
      <c r="B207" s="39"/>
      <c r="C207" s="39"/>
      <c r="D207" s="39"/>
      <c r="E207" s="39"/>
      <c r="F207" s="39"/>
      <c r="G207" s="39"/>
      <c r="H207" s="39"/>
      <c r="I207" s="39"/>
      <c r="J207" s="39"/>
    </row>
    <row r="208" spans="1:10" ht="15">
      <c r="A208" s="39"/>
      <c r="B208" s="39"/>
      <c r="C208" s="39"/>
      <c r="D208" s="39"/>
      <c r="E208" s="39"/>
      <c r="F208" s="39"/>
      <c r="G208" s="39"/>
      <c r="H208" s="39"/>
      <c r="I208" s="39"/>
      <c r="J208" s="39"/>
    </row>
    <row r="209" spans="1:10" ht="15">
      <c r="A209" s="39"/>
      <c r="B209" s="39"/>
      <c r="C209" s="39"/>
      <c r="D209" s="39"/>
      <c r="E209" s="39"/>
      <c r="F209" s="39"/>
      <c r="G209" s="39"/>
      <c r="H209" s="39"/>
      <c r="I209" s="39"/>
      <c r="J209" s="39"/>
    </row>
    <row r="210" spans="1:10" ht="15">
      <c r="A210" s="39"/>
      <c r="B210" s="39"/>
      <c r="C210" s="39"/>
      <c r="D210" s="39"/>
      <c r="E210" s="39"/>
      <c r="F210" s="39"/>
      <c r="G210" s="39"/>
      <c r="H210" s="39"/>
      <c r="I210" s="39"/>
      <c r="J210" s="39"/>
    </row>
    <row r="211" spans="1:10" ht="15">
      <c r="A211" s="39"/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 ht="15">
      <c r="A212" s="39"/>
      <c r="B212" s="39"/>
      <c r="C212" s="39"/>
      <c r="D212" s="39"/>
      <c r="E212" s="39"/>
      <c r="F212" s="39"/>
      <c r="G212" s="39"/>
      <c r="H212" s="39"/>
      <c r="I212" s="39"/>
      <c r="J212" s="39"/>
    </row>
    <row r="213" spans="1:10" ht="15">
      <c r="A213" s="39"/>
      <c r="B213" s="39"/>
      <c r="C213" s="39"/>
      <c r="D213" s="39"/>
      <c r="E213" s="39"/>
      <c r="F213" s="39"/>
      <c r="G213" s="39"/>
      <c r="H213" s="39"/>
      <c r="I213" s="39"/>
      <c r="J213" s="39"/>
    </row>
    <row r="214" spans="1:10" ht="15">
      <c r="A214" s="39"/>
      <c r="B214" s="39"/>
      <c r="C214" s="39"/>
      <c r="D214" s="39"/>
      <c r="E214" s="39"/>
      <c r="F214" s="39"/>
      <c r="G214" s="39"/>
      <c r="H214" s="39"/>
      <c r="I214" s="39"/>
      <c r="J214" s="39"/>
    </row>
    <row r="215" spans="1:10" ht="15">
      <c r="A215" s="39"/>
      <c r="B215" s="39"/>
      <c r="C215" s="39"/>
      <c r="D215" s="39"/>
      <c r="E215" s="39"/>
      <c r="F215" s="39"/>
      <c r="G215" s="39"/>
      <c r="H215" s="39"/>
      <c r="I215" s="39"/>
      <c r="J215" s="39"/>
    </row>
    <row r="216" spans="1:10" ht="15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5">
      <c r="A217" s="39"/>
      <c r="B217" s="39"/>
      <c r="C217" s="39"/>
      <c r="D217" s="39"/>
      <c r="E217" s="39"/>
      <c r="F217" s="39"/>
      <c r="G217" s="39"/>
      <c r="H217" s="39"/>
      <c r="I217" s="39"/>
      <c r="J217" s="39"/>
    </row>
    <row r="218" spans="1:10" ht="15">
      <c r="A218" s="39"/>
      <c r="B218" s="39"/>
      <c r="C218" s="39"/>
      <c r="D218" s="39"/>
      <c r="E218" s="39"/>
      <c r="F218" s="39"/>
      <c r="G218" s="39"/>
      <c r="H218" s="39"/>
      <c r="I218" s="39"/>
      <c r="J218" s="39"/>
    </row>
    <row r="219" spans="1:10" ht="15">
      <c r="A219" s="39"/>
      <c r="B219" s="39"/>
      <c r="C219" s="39"/>
      <c r="D219" s="39"/>
      <c r="E219" s="39"/>
      <c r="F219" s="39"/>
      <c r="G219" s="39"/>
      <c r="H219" s="39"/>
      <c r="I219" s="39"/>
      <c r="J219" s="39"/>
    </row>
    <row r="220" spans="1:10" ht="15">
      <c r="A220" s="39"/>
      <c r="B220" s="39"/>
      <c r="C220" s="39"/>
      <c r="D220" s="39"/>
      <c r="E220" s="39"/>
      <c r="F220" s="39"/>
      <c r="G220" s="39"/>
      <c r="H220" s="39"/>
      <c r="I220" s="39"/>
      <c r="J220" s="39"/>
    </row>
    <row r="221" spans="1:10" ht="15">
      <c r="A221" s="39"/>
      <c r="B221" s="39"/>
      <c r="C221" s="39"/>
      <c r="D221" s="39"/>
      <c r="E221" s="39"/>
      <c r="F221" s="39"/>
      <c r="G221" s="39"/>
      <c r="H221" s="39"/>
      <c r="I221" s="39"/>
      <c r="J221" s="39"/>
    </row>
    <row r="222" spans="1:10" ht="15">
      <c r="A222" s="39"/>
      <c r="B222" s="39"/>
      <c r="C222" s="39"/>
      <c r="D222" s="39"/>
      <c r="E222" s="39"/>
      <c r="F222" s="39"/>
      <c r="G222" s="39"/>
      <c r="H222" s="39"/>
      <c r="I222" s="39"/>
      <c r="J222" s="39"/>
    </row>
    <row r="223" spans="1:10" ht="15">
      <c r="A223" s="39"/>
      <c r="B223" s="39"/>
      <c r="C223" s="39"/>
      <c r="D223" s="39"/>
      <c r="E223" s="39"/>
      <c r="F223" s="39"/>
      <c r="G223" s="39"/>
      <c r="H223" s="39"/>
      <c r="I223" s="39"/>
      <c r="J223" s="39"/>
    </row>
    <row r="224" spans="1:10" ht="15">
      <c r="A224" s="39"/>
      <c r="B224" s="39"/>
      <c r="C224" s="39"/>
      <c r="D224" s="39"/>
      <c r="E224" s="39"/>
      <c r="F224" s="39"/>
      <c r="G224" s="39"/>
      <c r="H224" s="39"/>
      <c r="I224" s="39"/>
      <c r="J224" s="39"/>
    </row>
    <row r="225" spans="1:10" ht="15">
      <c r="A225" s="39"/>
      <c r="B225" s="39"/>
      <c r="C225" s="39"/>
      <c r="D225" s="39"/>
      <c r="E225" s="39"/>
      <c r="F225" s="39"/>
      <c r="G225" s="39"/>
      <c r="H225" s="39"/>
      <c r="I225" s="39"/>
      <c r="J225" s="39"/>
    </row>
    <row r="226" spans="1:10" ht="15">
      <c r="A226" s="39"/>
      <c r="B226" s="39"/>
      <c r="C226" s="39"/>
      <c r="D226" s="39"/>
      <c r="E226" s="39"/>
      <c r="F226" s="39"/>
      <c r="G226" s="39"/>
      <c r="H226" s="39"/>
      <c r="I226" s="39"/>
      <c r="J226" s="39"/>
    </row>
    <row r="227" spans="1:10" ht="15">
      <c r="A227" s="39"/>
      <c r="B227" s="39"/>
      <c r="C227" s="39"/>
      <c r="D227" s="39"/>
      <c r="E227" s="39"/>
      <c r="F227" s="39"/>
      <c r="G227" s="39"/>
      <c r="H227" s="39"/>
      <c r="I227" s="39"/>
      <c r="J227" s="39"/>
    </row>
    <row r="228" spans="1:10" ht="15">
      <c r="A228" s="39"/>
      <c r="B228" s="39"/>
      <c r="C228" s="39"/>
      <c r="D228" s="39"/>
      <c r="E228" s="39"/>
      <c r="F228" s="39"/>
      <c r="G228" s="39"/>
      <c r="H228" s="39"/>
      <c r="I228" s="39"/>
      <c r="J228" s="39"/>
    </row>
    <row r="229" spans="1:10" ht="15">
      <c r="A229" s="39"/>
      <c r="B229" s="39"/>
      <c r="C229" s="39"/>
      <c r="D229" s="39"/>
      <c r="E229" s="39"/>
      <c r="F229" s="39"/>
      <c r="G229" s="39"/>
      <c r="H229" s="39"/>
      <c r="I229" s="39"/>
      <c r="J229" s="39"/>
    </row>
    <row r="230" spans="1:10" ht="15">
      <c r="A230" s="39"/>
      <c r="B230" s="39"/>
      <c r="C230" s="39"/>
      <c r="D230" s="39"/>
      <c r="E230" s="39"/>
      <c r="F230" s="39"/>
      <c r="G230" s="39"/>
      <c r="H230" s="39"/>
      <c r="I230" s="39"/>
      <c r="J230" s="39"/>
    </row>
    <row r="231" spans="1:10" ht="15">
      <c r="A231" s="39"/>
      <c r="B231" s="39"/>
      <c r="C231" s="39"/>
      <c r="D231" s="39"/>
      <c r="E231" s="39"/>
      <c r="F231" s="39"/>
      <c r="G231" s="39"/>
      <c r="H231" s="39"/>
      <c r="I231" s="39"/>
      <c r="J231" s="39"/>
    </row>
    <row r="232" spans="1:10" ht="15">
      <c r="A232" s="39"/>
      <c r="B232" s="39"/>
      <c r="C232" s="39"/>
      <c r="D232" s="39"/>
      <c r="E232" s="39"/>
      <c r="F232" s="39"/>
      <c r="G232" s="39"/>
      <c r="H232" s="39"/>
      <c r="I232" s="39"/>
      <c r="J232" s="39"/>
    </row>
    <row r="233" spans="1:10" ht="15">
      <c r="A233" s="39"/>
      <c r="B233" s="39"/>
      <c r="C233" s="39"/>
      <c r="D233" s="39"/>
      <c r="E233" s="39"/>
      <c r="F233" s="39"/>
      <c r="G233" s="39"/>
      <c r="H233" s="39"/>
      <c r="I233" s="39"/>
      <c r="J233" s="39"/>
    </row>
    <row r="234" spans="1:10" ht="15">
      <c r="A234" s="39"/>
      <c r="B234" s="39"/>
      <c r="C234" s="39"/>
      <c r="D234" s="39"/>
      <c r="E234" s="39"/>
      <c r="F234" s="39"/>
      <c r="G234" s="39"/>
      <c r="H234" s="39"/>
      <c r="I234" s="39"/>
      <c r="J234" s="39"/>
    </row>
    <row r="235" spans="1:10" ht="15">
      <c r="A235" s="39"/>
      <c r="B235" s="39"/>
      <c r="C235" s="39"/>
      <c r="D235" s="39"/>
      <c r="E235" s="39"/>
      <c r="F235" s="39"/>
      <c r="G235" s="39"/>
      <c r="H235" s="39"/>
      <c r="I235" s="39"/>
      <c r="J235" s="39"/>
    </row>
    <row r="236" spans="1:10" ht="15">
      <c r="A236" s="39"/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1:10" ht="15">
      <c r="A237" s="39"/>
      <c r="B237" s="39"/>
      <c r="C237" s="39"/>
      <c r="D237" s="39"/>
      <c r="E237" s="39"/>
      <c r="F237" s="39"/>
      <c r="G237" s="39"/>
      <c r="H237" s="39"/>
      <c r="I237" s="39"/>
      <c r="J237" s="39"/>
    </row>
  </sheetData>
  <mergeCells count="19">
    <mergeCell ref="A64:J64"/>
    <mergeCell ref="F11:F12"/>
    <mergeCell ref="G11:G12"/>
    <mergeCell ref="H11:H12"/>
    <mergeCell ref="A14:J14"/>
    <mergeCell ref="A35:J35"/>
    <mergeCell ref="A39:J39"/>
    <mergeCell ref="A42:J42"/>
    <mergeCell ref="A49:J49"/>
    <mergeCell ref="A7:J7"/>
    <mergeCell ref="A8:J8"/>
    <mergeCell ref="A10:A12"/>
    <mergeCell ref="B10:B12"/>
    <mergeCell ref="C10:H10"/>
    <mergeCell ref="I10:I12"/>
    <mergeCell ref="J10:J12"/>
    <mergeCell ref="C11:C12"/>
    <mergeCell ref="D11:D12"/>
    <mergeCell ref="E11:E1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9" scale="95" r:id="rId1"/>
  <headerFooter alignWithMargins="0">
    <oddFooter>&amp;R&amp;P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Вархотова Т.В.</cp:lastModifiedBy>
  <cp:lastPrinted>2007-05-22T13:34:39Z</cp:lastPrinted>
  <dcterms:created xsi:type="dcterms:W3CDTF">1996-10-08T23:32:33Z</dcterms:created>
  <dcterms:modified xsi:type="dcterms:W3CDTF">2007-05-24T07:06:20Z</dcterms:modified>
  <cp:category/>
  <cp:version/>
  <cp:contentType/>
  <cp:contentStatus/>
</cp:coreProperties>
</file>